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dersonsc-my.sharepoint.com/personal/apruitt_cityofandersonsc_com/Documents/City of Anderson Documents/01_Administrative &amp; Personnel Documents/Wellness Program/"/>
    </mc:Choice>
  </mc:AlternateContent>
  <xr:revisionPtr revIDLastSave="255" documentId="8_{60940D06-5812-48FE-9484-979E456B611F}" xr6:coauthVersionLast="47" xr6:coauthVersionMax="47" xr10:uidLastSave="{B4B69A0C-A9CF-4F46-BA6C-C80BECE0EA1F}"/>
  <bookViews>
    <workbookView xWindow="-110" yWindow="-110" windowWidth="38620" windowHeight="21100" xr2:uid="{00000000-000D-0000-FFFF-FFFF00000000}"/>
  </bookViews>
  <sheets>
    <sheet name="SUMMARY THROUGH OCT 31, 2026" sheetId="17" r:id="rId1"/>
    <sheet name="NOV 2025" sheetId="5" r:id="rId2"/>
    <sheet name="DEC 2025" sheetId="6" r:id="rId3"/>
    <sheet name="JAN 2026" sheetId="7" r:id="rId4"/>
    <sheet name="FEB 2026" sheetId="8" r:id="rId5"/>
    <sheet name="MAR 2026" sheetId="9" r:id="rId6"/>
    <sheet name="APR 2026" sheetId="10" r:id="rId7"/>
    <sheet name="MAY 2026" sheetId="11" r:id="rId8"/>
    <sheet name="JUN 2026" sheetId="12" r:id="rId9"/>
    <sheet name="JUL 2026" sheetId="22" r:id="rId10"/>
    <sheet name="AUG 2026" sheetId="14" r:id="rId11"/>
    <sheet name="SEP 2026" sheetId="15" r:id="rId12"/>
    <sheet name="OCT 2026" sheetId="16" r:id="rId13"/>
    <sheet name="First day of Month" sheetId="21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1" i="8" l="1"/>
  <c r="B40" i="8"/>
  <c r="B39" i="8"/>
  <c r="B38" i="8"/>
  <c r="B37" i="8"/>
  <c r="B36" i="8"/>
  <c r="B49" i="9"/>
  <c r="B48" i="9"/>
  <c r="B47" i="9"/>
  <c r="B46" i="9"/>
  <c r="B45" i="9"/>
  <c r="B44" i="9"/>
  <c r="Q49" i="9"/>
  <c r="Q48" i="9"/>
  <c r="Q47" i="9"/>
  <c r="Q46" i="9"/>
  <c r="Q45" i="9"/>
  <c r="Q44" i="9"/>
  <c r="Q41" i="8"/>
  <c r="Q40" i="8"/>
  <c r="Q39" i="8"/>
  <c r="Q38" i="8"/>
  <c r="Q37" i="8"/>
  <c r="Q36" i="8"/>
  <c r="Q46" i="16"/>
  <c r="Q43" i="16"/>
  <c r="Q45" i="15"/>
  <c r="Q43" i="15"/>
  <c r="Q51" i="14"/>
  <c r="Q44" i="22"/>
  <c r="B49" i="12"/>
  <c r="B48" i="12"/>
  <c r="B47" i="12"/>
  <c r="B46" i="12"/>
  <c r="B45" i="12"/>
  <c r="B44" i="12"/>
  <c r="Q50" i="12"/>
  <c r="Q53" i="12"/>
  <c r="Q49" i="12"/>
  <c r="Q48" i="12"/>
  <c r="Q47" i="12"/>
  <c r="Q46" i="12"/>
  <c r="Q45" i="12"/>
  <c r="Q44" i="12"/>
  <c r="Q51" i="11"/>
  <c r="Q35" i="7"/>
  <c r="Q35" i="6"/>
  <c r="Q27" i="6"/>
  <c r="Q19" i="6"/>
  <c r="Q11" i="6"/>
  <c r="Q3" i="6"/>
  <c r="Q45" i="6"/>
  <c r="Q53" i="5"/>
  <c r="Q52" i="5"/>
  <c r="Q51" i="5"/>
  <c r="Q43" i="5"/>
  <c r="Q35" i="5"/>
  <c r="Q27" i="5"/>
  <c r="Q19" i="5"/>
  <c r="Q3" i="5"/>
  <c r="Q11" i="5"/>
  <c r="Q50" i="9" l="1"/>
  <c r="Q49" i="16"/>
  <c r="B48" i="16"/>
  <c r="B43" i="16"/>
  <c r="Q45" i="16"/>
  <c r="Q47" i="16"/>
  <c r="Q48" i="16"/>
  <c r="B45" i="15"/>
  <c r="B43" i="15"/>
  <c r="B48" i="15"/>
  <c r="Q48" i="15"/>
  <c r="Q56" i="14"/>
  <c r="Q55" i="14"/>
  <c r="Q54" i="14"/>
  <c r="Q53" i="14"/>
  <c r="Q52" i="14"/>
  <c r="Q48" i="14"/>
  <c r="Q47" i="14"/>
  <c r="Q46" i="14"/>
  <c r="Q45" i="14"/>
  <c r="Q44" i="14"/>
  <c r="Q43" i="14"/>
  <c r="B56" i="11"/>
  <c r="B55" i="11"/>
  <c r="B54" i="11"/>
  <c r="B53" i="11"/>
  <c r="B52" i="11"/>
  <c r="B51" i="11"/>
  <c r="Q56" i="11"/>
  <c r="Q55" i="11"/>
  <c r="Q54" i="11"/>
  <c r="Q53" i="11"/>
  <c r="Q52" i="11"/>
  <c r="Q48" i="11"/>
  <c r="Q47" i="11"/>
  <c r="Q46" i="11"/>
  <c r="Q45" i="11"/>
  <c r="Q44" i="11"/>
  <c r="Q43" i="11"/>
  <c r="Q49" i="10"/>
  <c r="Q47" i="10"/>
  <c r="Q46" i="10"/>
  <c r="Q45" i="10"/>
  <c r="Q44" i="10"/>
  <c r="Q48" i="7"/>
  <c r="Q47" i="7"/>
  <c r="Q46" i="7"/>
  <c r="Q45" i="7"/>
  <c r="Q44" i="7"/>
  <c r="Q43" i="7"/>
  <c r="B43" i="7"/>
  <c r="Q27" i="7"/>
  <c r="Q19" i="7"/>
  <c r="Q11" i="7"/>
  <c r="Q3" i="7"/>
  <c r="Q48" i="6"/>
  <c r="B48" i="6"/>
  <c r="B47" i="6"/>
  <c r="B46" i="6"/>
  <c r="B45" i="6"/>
  <c r="B44" i="6"/>
  <c r="B43" i="6"/>
  <c r="Q49" i="6"/>
  <c r="Q47" i="6"/>
  <c r="Q46" i="6"/>
  <c r="Q44" i="6"/>
  <c r="Q43" i="6"/>
  <c r="B56" i="5"/>
  <c r="B55" i="5"/>
  <c r="B53" i="5"/>
  <c r="B52" i="5"/>
  <c r="B51" i="5"/>
  <c r="Q56" i="5"/>
  <c r="Q55" i="5"/>
  <c r="Q48" i="5"/>
  <c r="Q47" i="5"/>
  <c r="Q46" i="5"/>
  <c r="Q45" i="5"/>
  <c r="Q44" i="5"/>
  <c r="B47" i="16"/>
  <c r="B44" i="16"/>
  <c r="Q35" i="16"/>
  <c r="Q31" i="16"/>
  <c r="Q28" i="16"/>
  <c r="Q23" i="16"/>
  <c r="Q20" i="16"/>
  <c r="Q44" i="16"/>
  <c r="Q57" i="5" l="1"/>
  <c r="Q60" i="5" s="1"/>
  <c r="Q7" i="11"/>
  <c r="Q22" i="9"/>
  <c r="Q15" i="9"/>
  <c r="Q31" i="8"/>
  <c r="Q23" i="8"/>
  <c r="Q39" i="7"/>
  <c r="Q23" i="7"/>
  <c r="Q12" i="16"/>
  <c r="Q13" i="16"/>
  <c r="Q14" i="16"/>
  <c r="Q15" i="16"/>
  <c r="Q16" i="16"/>
  <c r="Q11" i="16"/>
  <c r="B49" i="22"/>
  <c r="B48" i="22"/>
  <c r="B47" i="22"/>
  <c r="B46" i="22"/>
  <c r="B45" i="22"/>
  <c r="Q54" i="5"/>
  <c r="B46" i="16"/>
  <c r="B45" i="16"/>
  <c r="Q19" i="15"/>
  <c r="B47" i="15"/>
  <c r="B46" i="15"/>
  <c r="B44" i="15"/>
  <c r="B56" i="14"/>
  <c r="B55" i="14"/>
  <c r="B54" i="14"/>
  <c r="B53" i="14"/>
  <c r="B52" i="14"/>
  <c r="B51" i="14"/>
  <c r="Q49" i="22"/>
  <c r="Q48" i="22"/>
  <c r="Q47" i="22"/>
  <c r="Q46" i="22"/>
  <c r="Q45" i="22"/>
  <c r="B44" i="22"/>
  <c r="Q19" i="11"/>
  <c r="Q40" i="9"/>
  <c r="Q38" i="9"/>
  <c r="Q37" i="9"/>
  <c r="Q36" i="9"/>
  <c r="Q35" i="9"/>
  <c r="Q32" i="9"/>
  <c r="Q30" i="9"/>
  <c r="Q29" i="9"/>
  <c r="Q28" i="9"/>
  <c r="Q27" i="9"/>
  <c r="Q24" i="9"/>
  <c r="Q21" i="9"/>
  <c r="Q19" i="9"/>
  <c r="Q16" i="9"/>
  <c r="Q14" i="9"/>
  <c r="Q13" i="9"/>
  <c r="Q12" i="9"/>
  <c r="Q11" i="9"/>
  <c r="Q8" i="9"/>
  <c r="Q7" i="9"/>
  <c r="Q6" i="9"/>
  <c r="Q5" i="9"/>
  <c r="Q4" i="9"/>
  <c r="Q3" i="9"/>
  <c r="Q40" i="10"/>
  <c r="Q39" i="10"/>
  <c r="Q38" i="10"/>
  <c r="Q37" i="10"/>
  <c r="Q36" i="10"/>
  <c r="Q35" i="10"/>
  <c r="Q32" i="10"/>
  <c r="Q31" i="10"/>
  <c r="Q30" i="10"/>
  <c r="Q29" i="10"/>
  <c r="Q28" i="10"/>
  <c r="Q27" i="10"/>
  <c r="Q24" i="10"/>
  <c r="Q23" i="10"/>
  <c r="Q22" i="10"/>
  <c r="Q21" i="10"/>
  <c r="Q20" i="10"/>
  <c r="Q19" i="10"/>
  <c r="Q16" i="10"/>
  <c r="Q15" i="10"/>
  <c r="Q14" i="10"/>
  <c r="Q13" i="10"/>
  <c r="Q12" i="10"/>
  <c r="Q11" i="10"/>
  <c r="Q7" i="10"/>
  <c r="Q6" i="10"/>
  <c r="Q5" i="10"/>
  <c r="Q4" i="10"/>
  <c r="Q3" i="10"/>
  <c r="B49" i="10"/>
  <c r="B48" i="10"/>
  <c r="B47" i="10"/>
  <c r="B46" i="10"/>
  <c r="B45" i="10"/>
  <c r="B44" i="10"/>
  <c r="Q48" i="10"/>
  <c r="B45" i="7"/>
  <c r="B54" i="5"/>
  <c r="Q4" i="8"/>
  <c r="Q5" i="8"/>
  <c r="Q6" i="8"/>
  <c r="Q7" i="8"/>
  <c r="Q8" i="8"/>
  <c r="Q3" i="8"/>
  <c r="B48" i="7"/>
  <c r="B46" i="7"/>
  <c r="B44" i="7"/>
  <c r="Q36" i="6"/>
  <c r="Q37" i="6"/>
  <c r="Q38" i="6"/>
  <c r="Q39" i="6"/>
  <c r="Q40" i="6"/>
  <c r="Q47" i="15"/>
  <c r="Q46" i="15"/>
  <c r="Q44" i="15"/>
  <c r="Q3" i="22"/>
  <c r="Q40" i="22"/>
  <c r="Q39" i="22"/>
  <c r="Q38" i="22"/>
  <c r="Q37" i="22"/>
  <c r="Q36" i="22"/>
  <c r="Q35" i="22"/>
  <c r="Q32" i="22"/>
  <c r="Q31" i="22"/>
  <c r="Q30" i="22"/>
  <c r="Q29" i="22"/>
  <c r="Q28" i="22"/>
  <c r="Q27" i="22"/>
  <c r="Q24" i="22"/>
  <c r="Q23" i="22"/>
  <c r="Q22" i="22"/>
  <c r="Q21" i="22"/>
  <c r="Q20" i="22"/>
  <c r="Q19" i="22"/>
  <c r="Q16" i="22"/>
  <c r="Q15" i="22"/>
  <c r="Q14" i="22"/>
  <c r="Q13" i="22"/>
  <c r="Q12" i="22"/>
  <c r="Q11" i="22"/>
  <c r="Q8" i="22"/>
  <c r="Q7" i="22"/>
  <c r="Q6" i="22"/>
  <c r="Q5" i="22"/>
  <c r="Q4" i="22"/>
  <c r="Q8" i="10"/>
  <c r="Q40" i="14"/>
  <c r="Q39" i="14"/>
  <c r="Q38" i="14"/>
  <c r="Q37" i="14"/>
  <c r="Q36" i="14"/>
  <c r="Q35" i="14"/>
  <c r="Q32" i="14"/>
  <c r="Q31" i="14"/>
  <c r="Q30" i="14"/>
  <c r="Q29" i="14"/>
  <c r="Q28" i="14"/>
  <c r="Q27" i="14"/>
  <c r="Q24" i="14"/>
  <c r="Q23" i="14"/>
  <c r="Q22" i="14"/>
  <c r="Q21" i="14"/>
  <c r="Q20" i="14"/>
  <c r="Q19" i="14"/>
  <c r="Q16" i="14"/>
  <c r="Q15" i="14"/>
  <c r="Q14" i="14"/>
  <c r="Q13" i="14"/>
  <c r="Q12" i="14"/>
  <c r="Q11" i="14"/>
  <c r="Q4" i="14"/>
  <c r="Q5" i="14"/>
  <c r="Q6" i="14"/>
  <c r="Q7" i="14"/>
  <c r="Q8" i="14"/>
  <c r="Q3" i="14"/>
  <c r="Q32" i="6"/>
  <c r="Q31" i="6"/>
  <c r="Q30" i="6"/>
  <c r="Q29" i="6"/>
  <c r="Q28" i="6"/>
  <c r="Q24" i="6"/>
  <c r="Q23" i="6"/>
  <c r="Q22" i="6"/>
  <c r="Q21" i="6"/>
  <c r="Q20" i="6"/>
  <c r="Q16" i="6"/>
  <c r="Q15" i="6"/>
  <c r="Q14" i="6"/>
  <c r="Q13" i="6"/>
  <c r="Q12" i="6"/>
  <c r="Q4" i="6"/>
  <c r="Q5" i="6"/>
  <c r="Q6" i="6"/>
  <c r="Q7" i="6"/>
  <c r="Q8" i="6"/>
  <c r="Q32" i="8"/>
  <c r="Q30" i="8"/>
  <c r="Q29" i="8"/>
  <c r="Q28" i="8"/>
  <c r="Q27" i="8"/>
  <c r="Q24" i="8"/>
  <c r="Q22" i="8"/>
  <c r="Q21" i="8"/>
  <c r="Q20" i="8"/>
  <c r="Q19" i="8"/>
  <c r="Q16" i="8"/>
  <c r="Q14" i="8"/>
  <c r="Q13" i="8"/>
  <c r="Q12" i="8"/>
  <c r="Q11" i="8"/>
  <c r="Q40" i="7"/>
  <c r="Q38" i="7"/>
  <c r="Q37" i="7"/>
  <c r="Q36" i="7"/>
  <c r="Q32" i="7"/>
  <c r="Q30" i="7"/>
  <c r="Q29" i="7"/>
  <c r="Q28" i="7"/>
  <c r="Q24" i="7"/>
  <c r="Q22" i="7"/>
  <c r="Q21" i="7"/>
  <c r="Q20" i="7"/>
  <c r="Q16" i="7"/>
  <c r="Q15" i="7"/>
  <c r="Q14" i="7"/>
  <c r="Q13" i="7"/>
  <c r="Q12" i="7"/>
  <c r="Q4" i="7"/>
  <c r="Q5" i="7"/>
  <c r="Q6" i="7"/>
  <c r="Q8" i="7"/>
  <c r="Q40" i="12"/>
  <c r="Q39" i="12"/>
  <c r="Q38" i="12"/>
  <c r="Q37" i="12"/>
  <c r="Q36" i="12"/>
  <c r="Q35" i="12"/>
  <c r="Q32" i="12"/>
  <c r="Q31" i="12"/>
  <c r="Q30" i="12"/>
  <c r="Q29" i="12"/>
  <c r="Q28" i="12"/>
  <c r="Q27" i="12"/>
  <c r="Q24" i="12"/>
  <c r="Q23" i="12"/>
  <c r="Q22" i="12"/>
  <c r="Q21" i="12"/>
  <c r="Q20" i="12"/>
  <c r="Q19" i="12"/>
  <c r="Q16" i="12"/>
  <c r="Q15" i="12"/>
  <c r="Q14" i="12"/>
  <c r="Q13" i="12"/>
  <c r="Q12" i="12"/>
  <c r="Q11" i="12"/>
  <c r="Q4" i="12"/>
  <c r="Q5" i="12"/>
  <c r="Q6" i="12"/>
  <c r="Q7" i="12"/>
  <c r="Q8" i="12"/>
  <c r="Q3" i="12"/>
  <c r="Q40" i="11"/>
  <c r="Q39" i="11"/>
  <c r="Q38" i="11"/>
  <c r="Q37" i="11"/>
  <c r="Q36" i="11"/>
  <c r="Q35" i="11"/>
  <c r="Q32" i="11"/>
  <c r="Q31" i="11"/>
  <c r="Q30" i="11"/>
  <c r="Q29" i="11"/>
  <c r="Q28" i="11"/>
  <c r="Q27" i="11"/>
  <c r="Q24" i="11"/>
  <c r="Q23" i="11"/>
  <c r="Q22" i="11"/>
  <c r="Q21" i="11"/>
  <c r="Q20" i="11"/>
  <c r="Q16" i="11"/>
  <c r="Q15" i="11"/>
  <c r="Q14" i="11"/>
  <c r="Q13" i="11"/>
  <c r="Q12" i="11"/>
  <c r="Q11" i="11"/>
  <c r="Q4" i="11"/>
  <c r="Q5" i="11"/>
  <c r="Q6" i="11"/>
  <c r="Q8" i="11"/>
  <c r="Q3" i="11"/>
  <c r="Q40" i="5"/>
  <c r="Q39" i="5"/>
  <c r="Q38" i="5"/>
  <c r="Q37" i="5"/>
  <c r="Q36" i="5"/>
  <c r="Q32" i="5"/>
  <c r="Q31" i="5"/>
  <c r="Q30" i="5"/>
  <c r="Q29" i="5"/>
  <c r="Q28" i="5"/>
  <c r="Q24" i="5"/>
  <c r="Q23" i="5"/>
  <c r="Q22" i="5"/>
  <c r="Q21" i="5"/>
  <c r="Q20" i="5"/>
  <c r="Q16" i="5"/>
  <c r="Q15" i="5"/>
  <c r="Q14" i="5"/>
  <c r="Q13" i="5"/>
  <c r="Q12" i="5"/>
  <c r="Q4" i="5"/>
  <c r="Q5" i="5"/>
  <c r="Q6" i="5"/>
  <c r="Q7" i="5"/>
  <c r="Q8" i="5"/>
  <c r="Q40" i="16"/>
  <c r="Q39" i="16"/>
  <c r="Q38" i="16"/>
  <c r="Q37" i="16"/>
  <c r="Q36" i="16"/>
  <c r="Q32" i="16"/>
  <c r="Q30" i="16"/>
  <c r="Q29" i="16"/>
  <c r="Q27" i="16"/>
  <c r="Q24" i="16"/>
  <c r="Q22" i="16"/>
  <c r="Q21" i="16"/>
  <c r="Q19" i="16"/>
  <c r="Q4" i="16"/>
  <c r="Q5" i="16"/>
  <c r="Q6" i="16"/>
  <c r="Q7" i="16"/>
  <c r="Q8" i="16"/>
  <c r="Q3" i="16"/>
  <c r="Q40" i="15"/>
  <c r="Q39" i="15"/>
  <c r="Q38" i="15"/>
  <c r="Q37" i="15"/>
  <c r="Q36" i="15"/>
  <c r="Q35" i="15"/>
  <c r="Q32" i="15"/>
  <c r="Q31" i="15"/>
  <c r="Q30" i="15"/>
  <c r="Q29" i="15"/>
  <c r="Q28" i="15"/>
  <c r="Q27" i="15"/>
  <c r="Q24" i="15"/>
  <c r="Q23" i="15"/>
  <c r="Q22" i="15"/>
  <c r="Q21" i="15"/>
  <c r="Q20" i="15"/>
  <c r="Q16" i="15"/>
  <c r="Q15" i="15"/>
  <c r="Q14" i="15"/>
  <c r="Q13" i="15"/>
  <c r="Q12" i="15"/>
  <c r="Q11" i="15"/>
  <c r="Q4" i="15"/>
  <c r="Q5" i="15"/>
  <c r="Q6" i="15"/>
  <c r="Q7" i="15"/>
  <c r="Q8" i="15"/>
  <c r="Q3" i="15"/>
  <c r="Q49" i="15" l="1"/>
  <c r="Q52" i="15" s="1"/>
  <c r="C13" i="17" s="1"/>
  <c r="Q52" i="16"/>
  <c r="C14" i="17" s="1"/>
  <c r="Q57" i="14"/>
  <c r="Q60" i="14" s="1"/>
  <c r="C12" i="17" s="1"/>
  <c r="Q50" i="22"/>
  <c r="Q53" i="22" s="1"/>
  <c r="C11" i="17" s="1"/>
  <c r="C10" i="17"/>
  <c r="Q57" i="11"/>
  <c r="Q50" i="10"/>
  <c r="Q53" i="10" s="1"/>
  <c r="C8" i="17" s="1"/>
  <c r="Q39" i="9"/>
  <c r="Q31" i="9"/>
  <c r="Q23" i="9"/>
  <c r="Q20" i="9"/>
  <c r="Q42" i="8"/>
  <c r="Q15" i="8"/>
  <c r="Q31" i="7"/>
  <c r="B47" i="7"/>
  <c r="Q7" i="7"/>
  <c r="Q49" i="7"/>
  <c r="Q52" i="7" s="1"/>
  <c r="C5" i="17" s="1"/>
  <c r="Q52" i="6"/>
  <c r="C4" i="17" s="1"/>
  <c r="C3" i="17"/>
  <c r="Q45" i="8" l="1"/>
  <c r="C6" i="17" s="1"/>
  <c r="Q60" i="11"/>
  <c r="C9" i="17" s="1"/>
  <c r="Q53" i="9"/>
  <c r="C7" i="17" l="1"/>
  <c r="C16" i="17" s="1"/>
</calcChain>
</file>

<file path=xl/sharedStrings.xml><?xml version="1.0" encoding="utf-8"?>
<sst xmlns="http://schemas.openxmlformats.org/spreadsheetml/2006/main" count="3098" uniqueCount="49">
  <si>
    <t>June</t>
  </si>
  <si>
    <t>July</t>
  </si>
  <si>
    <t>August</t>
  </si>
  <si>
    <t>September</t>
  </si>
  <si>
    <t>October</t>
  </si>
  <si>
    <t>TOTAL</t>
  </si>
  <si>
    <t>Date</t>
  </si>
  <si>
    <t>January</t>
  </si>
  <si>
    <t>November</t>
  </si>
  <si>
    <t>December</t>
  </si>
  <si>
    <t>Thursday</t>
  </si>
  <si>
    <t xml:space="preserve">1 mike bike = </t>
  </si>
  <si>
    <t>1 mile swim =</t>
  </si>
  <si>
    <t>February</t>
  </si>
  <si>
    <t>March</t>
  </si>
  <si>
    <t>All monthly totals must be converted to factored miles using the following calculations:</t>
  </si>
  <si>
    <t>Monthly Actual Totals</t>
  </si>
  <si>
    <t>Gym workout 1 hr. = 4 miles.</t>
  </si>
  <si>
    <t>Miles</t>
  </si>
  <si>
    <t>Sunday</t>
  </si>
  <si>
    <t>Monday</t>
  </si>
  <si>
    <t>Tuesday</t>
  </si>
  <si>
    <t>Place in run/walk block</t>
  </si>
  <si>
    <t>Wrestling</t>
  </si>
  <si>
    <t>Wrestling 2 hrs. = 6 miles.  (Insert # hrs.)</t>
  </si>
  <si>
    <t>Aerobics</t>
  </si>
  <si>
    <t>Monthly Factored Totals</t>
  </si>
  <si>
    <t>April</t>
  </si>
  <si>
    <t>May</t>
  </si>
  <si>
    <t>Wednesday</t>
  </si>
  <si>
    <t>Week Total</t>
  </si>
  <si>
    <t>Run/Walk</t>
  </si>
  <si>
    <t>Bike</t>
  </si>
  <si>
    <t>Swim</t>
  </si>
  <si>
    <t>Friday</t>
  </si>
  <si>
    <t>Saturday</t>
  </si>
  <si>
    <t>Note:  To reach 1,000 cumulative miles in one year, one must average at least 83.4 miles per month.</t>
  </si>
  <si>
    <t>(Gym includes ping pong, kayaking and</t>
  </si>
  <si>
    <t>basketball.)</t>
  </si>
  <si>
    <t>Softball = 1 factored mile per game.</t>
  </si>
  <si>
    <t>Month</t>
  </si>
  <si>
    <t>Year</t>
  </si>
  <si>
    <t>Signature</t>
  </si>
  <si>
    <t>Other must be approved by the Wellness Committee</t>
  </si>
  <si>
    <t>Total:</t>
  </si>
  <si>
    <t>Gym</t>
  </si>
  <si>
    <t xml:space="preserve">1 mile run/walk = </t>
  </si>
  <si>
    <t xml:space="preserve">1 hr. aerobics = </t>
  </si>
  <si>
    <t>factor miles.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</si>
</sst>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F800]dddd\,\ mmmm\ dd\,\ yyyy"/>
  </numFmts>
  <fonts count="7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u val="doubleAccounting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0" xfId="0" applyFont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2" fontId="1" fillId="0" borderId="10" xfId="0" applyNumberFormat="1" applyFont="1" applyBorder="1"/>
    <xf numFmtId="2" fontId="0" fillId="0" borderId="0" xfId="0" applyNumberFormat="1" applyAlignment="1">
      <alignment shrinkToFit="1"/>
    </xf>
    <xf numFmtId="0" fontId="0" fillId="0" borderId="0" xfId="0" applyAlignment="1">
      <alignment horizontal="center"/>
    </xf>
    <xf numFmtId="0" fontId="0" fillId="0" borderId="8" xfId="0" applyBorder="1"/>
    <xf numFmtId="0" fontId="1" fillId="2" borderId="9" xfId="0" applyFont="1" applyFill="1" applyBorder="1"/>
    <xf numFmtId="2" fontId="1" fillId="2" borderId="10" xfId="0" applyNumberFormat="1" applyFont="1" applyFill="1" applyBorder="1"/>
    <xf numFmtId="0" fontId="1" fillId="2" borderId="3" xfId="0" applyFont="1" applyFill="1" applyBorder="1"/>
    <xf numFmtId="164" fontId="0" fillId="0" borderId="0" xfId="0" applyNumberFormat="1" applyAlignment="1">
      <alignment horizontal="left"/>
    </xf>
    <xf numFmtId="2" fontId="1" fillId="3" borderId="10" xfId="0" applyNumberFormat="1" applyFont="1" applyFill="1" applyBorder="1"/>
    <xf numFmtId="0" fontId="1" fillId="3" borderId="9" xfId="0" applyFont="1" applyFill="1" applyBorder="1"/>
    <xf numFmtId="0" fontId="1" fillId="3" borderId="3" xfId="0" applyFont="1" applyFill="1" applyBorder="1"/>
    <xf numFmtId="2" fontId="1" fillId="0" borderId="4" xfId="0" applyNumberFormat="1" applyFont="1" applyBorder="1"/>
    <xf numFmtId="2" fontId="1" fillId="0" borderId="10" xfId="0" applyNumberFormat="1" applyFont="1" applyBorder="1" applyAlignment="1">
      <alignment horizontal="left" indent="1"/>
    </xf>
    <xf numFmtId="14" fontId="1" fillId="0" borderId="9" xfId="0" applyNumberFormat="1" applyFont="1" applyBorder="1" applyAlignment="1">
      <alignment horizontal="center"/>
    </xf>
    <xf numFmtId="14" fontId="1" fillId="0" borderId="10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8" xfId="0" applyBorder="1" applyAlignment="1">
      <alignment horizontal="center"/>
    </xf>
    <xf numFmtId="2" fontId="3" fillId="0" borderId="10" xfId="0" applyNumberFormat="1" applyFont="1" applyBorder="1"/>
    <xf numFmtId="0" fontId="4" fillId="0" borderId="0" xfId="0" applyFont="1"/>
    <xf numFmtId="0" fontId="2" fillId="0" borderId="0" xfId="0" applyFont="1"/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14" fontId="1" fillId="0" borderId="9" xfId="0" applyNumberFormat="1" applyFont="1" applyBorder="1" applyAlignment="1">
      <alignment horizontal="center"/>
    </xf>
    <xf numFmtId="14" fontId="1" fillId="0" borderId="10" xfId="0" applyNumberFormat="1" applyFont="1" applyBorder="1" applyAlignment="1">
      <alignment horizontal="center"/>
    </xf>
    <xf numFmtId="14" fontId="1" fillId="2" borderId="9" xfId="0" applyNumberFormat="1" applyFont="1" applyFill="1" applyBorder="1" applyAlignment="1">
      <alignment horizontal="center"/>
    </xf>
    <xf numFmtId="2" fontId="1" fillId="0" borderId="6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shrinkToFit="1"/>
    </xf>
    <xf numFmtId="0" fontId="1" fillId="0" borderId="6" xfId="0" applyFont="1" applyBorder="1" applyAlignment="1">
      <alignment horizontal="center" shrinkToFi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4" fontId="1" fillId="3" borderId="9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0" borderId="9" xfId="0" applyFont="1" applyBorder="1" applyAlignment="1">
      <alignment horizontal="center" shrinkToFit="1"/>
    </xf>
    <xf numFmtId="0" fontId="1" fillId="0" borderId="10" xfId="0" applyFont="1" applyBorder="1" applyAlignment="1">
      <alignment horizontal="center" shrinkToFit="1"/>
    </xf>
    <xf numFmtId="0" fontId="1" fillId="4" borderId="0" xfId="0" applyFont="1" applyFill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14" fontId="1" fillId="2" borderId="10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shrinkToFit="1"/>
    </xf>
    <xf numFmtId="0" fontId="1" fillId="0" borderId="2" xfId="0" applyFont="1" applyBorder="1" applyAlignment="1">
      <alignment horizontal="center" shrinkToFit="1"/>
    </xf>
    <xf numFmtId="0" fontId="1" fillId="0" borderId="9" xfId="0" applyFont="1" applyBorder="1" applyAlignment="1">
      <alignment horizontal="center"/>
    </xf>
    <xf numFmtId="14" fontId="1" fillId="0" borderId="11" xfId="0" applyNumberFormat="1" applyFont="1" applyBorder="1" applyAlignment="1">
      <alignment horizontal="center"/>
    </xf>
  </cellXfs>
  <cellStyles count="2">
    <cellStyle name="Comma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10"/>
  </sheetPr>
  <dimension ref="A1:H27"/>
  <sheetViews>
    <sheetView tabSelected="1" workbookViewId="0"/>
  </sheetViews>
  <sheetFormatPr defaultRowHeight="12.5" x14ac:dyDescent="0.25"/>
  <cols>
    <col min="1" max="1" width="12.7265625" customWidth="1"/>
    <col min="4" max="5" width="14.26953125" bestFit="1" customWidth="1"/>
    <col min="6" max="6" width="10.1796875" bestFit="1" customWidth="1"/>
  </cols>
  <sheetData>
    <row r="1" spans="1:4" x14ac:dyDescent="0.25">
      <c r="A1" s="34"/>
      <c r="B1" s="34"/>
      <c r="C1" s="34"/>
      <c r="D1" s="34"/>
    </row>
    <row r="2" spans="1:4" ht="20.5" customHeight="1" x14ac:dyDescent="0.25">
      <c r="A2" s="35" t="s">
        <v>40</v>
      </c>
      <c r="B2" s="35" t="s">
        <v>41</v>
      </c>
      <c r="C2" s="35" t="s">
        <v>18</v>
      </c>
      <c r="D2" s="34"/>
    </row>
    <row r="3" spans="1:4" ht="20.149999999999999" customHeight="1" x14ac:dyDescent="0.25">
      <c r="A3" s="36" t="s">
        <v>8</v>
      </c>
      <c r="B3" s="37">
        <v>2025</v>
      </c>
      <c r="C3" s="38">
        <f>'NOV 2025'!Q60</f>
        <v>0</v>
      </c>
      <c r="D3" s="34"/>
    </row>
    <row r="4" spans="1:4" ht="20.149999999999999" customHeight="1" x14ac:dyDescent="0.25">
      <c r="A4" s="36" t="s">
        <v>9</v>
      </c>
      <c r="B4" s="37">
        <v>2025</v>
      </c>
      <c r="C4" s="38">
        <f>'DEC 2025'!Q52</f>
        <v>0</v>
      </c>
      <c r="D4" s="34"/>
    </row>
    <row r="5" spans="1:4" ht="20.149999999999999" customHeight="1" x14ac:dyDescent="0.25">
      <c r="A5" s="36" t="s">
        <v>7</v>
      </c>
      <c r="B5" s="37">
        <v>2026</v>
      </c>
      <c r="C5" s="38">
        <f>'JAN 2026'!Q52</f>
        <v>0</v>
      </c>
      <c r="D5" s="34"/>
    </row>
    <row r="6" spans="1:4" ht="20.149999999999999" customHeight="1" x14ac:dyDescent="0.25">
      <c r="A6" s="36" t="s">
        <v>13</v>
      </c>
      <c r="B6" s="37">
        <v>2026</v>
      </c>
      <c r="C6" s="38">
        <f>'FEB 2026'!Q45</f>
        <v>0</v>
      </c>
      <c r="D6" s="34"/>
    </row>
    <row r="7" spans="1:4" ht="20.149999999999999" customHeight="1" x14ac:dyDescent="0.25">
      <c r="A7" s="36" t="s">
        <v>14</v>
      </c>
      <c r="B7" s="37">
        <v>2026</v>
      </c>
      <c r="C7" s="38">
        <f>'MAR 2026'!Q53</f>
        <v>0</v>
      </c>
      <c r="D7" s="34"/>
    </row>
    <row r="8" spans="1:4" ht="20.149999999999999" customHeight="1" x14ac:dyDescent="0.25">
      <c r="A8" s="36" t="s">
        <v>27</v>
      </c>
      <c r="B8" s="37">
        <v>2026</v>
      </c>
      <c r="C8" s="38">
        <f>'APR 2026'!Q53</f>
        <v>0</v>
      </c>
      <c r="D8" s="34"/>
    </row>
    <row r="9" spans="1:4" ht="20.149999999999999" customHeight="1" x14ac:dyDescent="0.25">
      <c r="A9" s="36" t="s">
        <v>28</v>
      </c>
      <c r="B9" s="37">
        <v>2026</v>
      </c>
      <c r="C9" s="38">
        <f>'MAY 2026'!Q60</f>
        <v>0</v>
      </c>
      <c r="D9" s="34"/>
    </row>
    <row r="10" spans="1:4" ht="20.149999999999999" customHeight="1" x14ac:dyDescent="0.25">
      <c r="A10" s="36" t="s">
        <v>0</v>
      </c>
      <c r="B10" s="37">
        <v>2026</v>
      </c>
      <c r="C10" s="38">
        <f>'JUN 2026'!Q53</f>
        <v>0</v>
      </c>
      <c r="D10" s="34"/>
    </row>
    <row r="11" spans="1:4" ht="20.149999999999999" customHeight="1" x14ac:dyDescent="0.25">
      <c r="A11" s="36" t="s">
        <v>1</v>
      </c>
      <c r="B11" s="37">
        <v>2026</v>
      </c>
      <c r="C11" s="38">
        <f>'JUL 2026'!Q53</f>
        <v>0</v>
      </c>
      <c r="D11" s="34"/>
    </row>
    <row r="12" spans="1:4" ht="20.149999999999999" customHeight="1" x14ac:dyDescent="0.25">
      <c r="A12" s="36" t="s">
        <v>2</v>
      </c>
      <c r="B12" s="37">
        <v>2026</v>
      </c>
      <c r="C12" s="38">
        <f>'AUG 2026'!Q60</f>
        <v>0</v>
      </c>
      <c r="D12" s="34"/>
    </row>
    <row r="13" spans="1:4" s="33" customFormat="1" ht="20.149999999999999" customHeight="1" x14ac:dyDescent="0.3">
      <c r="A13" s="36" t="s">
        <v>3</v>
      </c>
      <c r="B13" s="37">
        <v>2026</v>
      </c>
      <c r="C13" s="38">
        <f>'SEP 2026'!Q52</f>
        <v>0</v>
      </c>
      <c r="D13" s="34"/>
    </row>
    <row r="14" spans="1:4" ht="20.149999999999999" customHeight="1" x14ac:dyDescent="0.25">
      <c r="A14" s="36" t="s">
        <v>4</v>
      </c>
      <c r="B14" s="37">
        <v>2026</v>
      </c>
      <c r="C14" s="39">
        <f>'OCT 2026'!Q52</f>
        <v>0</v>
      </c>
      <c r="D14" s="34"/>
    </row>
    <row r="15" spans="1:4" x14ac:dyDescent="0.25">
      <c r="A15" s="34"/>
      <c r="B15" s="34"/>
      <c r="C15" s="34"/>
      <c r="D15" s="34"/>
    </row>
    <row r="16" spans="1:4" x14ac:dyDescent="0.25">
      <c r="A16" s="42" t="s">
        <v>5</v>
      </c>
      <c r="B16" s="42"/>
      <c r="C16" s="43">
        <f>SUM(C3:C14)</f>
        <v>0</v>
      </c>
      <c r="D16" s="34"/>
    </row>
    <row r="17" spans="1:8" x14ac:dyDescent="0.25">
      <c r="A17" s="42"/>
      <c r="B17" s="42"/>
      <c r="C17" s="44"/>
      <c r="D17" s="34"/>
    </row>
    <row r="18" spans="1:8" x14ac:dyDescent="0.25">
      <c r="A18" s="42"/>
      <c r="B18" s="42"/>
      <c r="C18" s="44"/>
      <c r="D18" s="34"/>
    </row>
    <row r="21" spans="1:8" x14ac:dyDescent="0.25">
      <c r="E21" s="14"/>
    </row>
    <row r="22" spans="1:8" x14ac:dyDescent="0.25">
      <c r="A22" s="31"/>
      <c r="B22" s="31"/>
      <c r="C22" s="31"/>
      <c r="D22" s="31"/>
      <c r="E22" s="14"/>
      <c r="F22" s="40"/>
      <c r="G22" s="40"/>
      <c r="H22" s="40"/>
    </row>
    <row r="23" spans="1:8" x14ac:dyDescent="0.25">
      <c r="A23" s="14" t="s">
        <v>42</v>
      </c>
      <c r="B23" s="14"/>
      <c r="C23" s="14"/>
      <c r="D23" s="14"/>
      <c r="F23" s="41" t="s">
        <v>6</v>
      </c>
      <c r="G23" s="41"/>
      <c r="H23" s="41"/>
    </row>
    <row r="25" spans="1:8" x14ac:dyDescent="0.25">
      <c r="E25" s="30"/>
    </row>
    <row r="26" spans="1:8" ht="12.5" customHeight="1" x14ac:dyDescent="0.25">
      <c r="A26" s="30" t="s">
        <v>36</v>
      </c>
      <c r="B26" s="30"/>
      <c r="C26" s="30"/>
      <c r="D26" s="30"/>
      <c r="E26" s="30"/>
      <c r="F26" s="30"/>
      <c r="G26" s="30"/>
      <c r="H26" s="30"/>
    </row>
    <row r="27" spans="1:8" x14ac:dyDescent="0.25">
      <c r="A27" s="30"/>
      <c r="B27" s="30"/>
      <c r="C27" s="30"/>
      <c r="D27" s="30"/>
      <c r="F27" s="30"/>
      <c r="G27" s="30"/>
      <c r="H27" s="30"/>
    </row>
  </sheetData>
  <mergeCells count="4">
    <mergeCell ref="F22:H22"/>
    <mergeCell ref="F23:H23"/>
    <mergeCell ref="A16:B18"/>
    <mergeCell ref="C16:C18"/>
  </mergeCells>
  <phoneticPr fontId="0" type="noConversion"/>
  <pageMargins left="0.75" right="0.75" top="1.5" bottom="0.67" header="0.5" footer="0.5"/>
  <pageSetup orientation="portrait" verticalDpi="597" r:id="rId1"/>
  <headerFooter alignWithMargins="0">
    <oddHeader>&amp;C&amp;F
Wellness Committee Activity Journal
Summary</oddHeader>
    <oddFooter>&amp;C&amp;14&amp;A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53"/>
  <sheetViews>
    <sheetView zoomScaleNormal="100" workbookViewId="0">
      <pane ySplit="1" topLeftCell="A2" activePane="bottomLeft" state="frozen"/>
      <selection activeCell="C1" sqref="C1"/>
      <selection pane="bottomLeft" sqref="A1:B1"/>
    </sheetView>
  </sheetViews>
  <sheetFormatPr defaultRowHeight="12.5" x14ac:dyDescent="0.25"/>
  <cols>
    <col min="2" max="2" width="5.7265625" customWidth="1"/>
    <col min="4" max="4" width="5.7265625" customWidth="1"/>
    <col min="6" max="6" width="5.7265625" customWidth="1"/>
    <col min="8" max="8" width="5.7265625" customWidth="1"/>
    <col min="10" max="10" width="5.7265625" customWidth="1"/>
    <col min="12" max="12" width="5.7265625" customWidth="1"/>
    <col min="14" max="14" width="5.7265625" customWidth="1"/>
    <col min="15" max="15" width="2.453125" customWidth="1"/>
    <col min="17" max="17" width="5.7265625" customWidth="1"/>
  </cols>
  <sheetData>
    <row r="1" spans="1:17" x14ac:dyDescent="0.25">
      <c r="A1" s="45" t="s">
        <v>19</v>
      </c>
      <c r="B1" s="45"/>
      <c r="C1" s="45" t="s">
        <v>20</v>
      </c>
      <c r="D1" s="45"/>
      <c r="E1" s="45" t="s">
        <v>21</v>
      </c>
      <c r="F1" s="45"/>
      <c r="G1" s="45" t="s">
        <v>29</v>
      </c>
      <c r="H1" s="45"/>
      <c r="I1" s="45" t="s">
        <v>10</v>
      </c>
      <c r="J1" s="45"/>
      <c r="K1" s="45" t="s">
        <v>34</v>
      </c>
      <c r="L1" s="45"/>
      <c r="M1" s="45" t="s">
        <v>35</v>
      </c>
      <c r="N1" s="45"/>
      <c r="O1" s="1"/>
      <c r="P1" s="1"/>
      <c r="Q1" s="1"/>
    </row>
    <row r="2" spans="1:17" x14ac:dyDescent="0.25">
      <c r="A2" s="57"/>
      <c r="B2" s="58"/>
      <c r="C2" s="57"/>
      <c r="D2" s="58"/>
      <c r="E2" s="57"/>
      <c r="F2" s="58"/>
      <c r="G2" s="46">
        <v>46204</v>
      </c>
      <c r="H2" s="46"/>
      <c r="I2" s="46">
        <v>46205</v>
      </c>
      <c r="J2" s="46"/>
      <c r="K2" s="46">
        <v>46206</v>
      </c>
      <c r="L2" s="46"/>
      <c r="M2" s="46">
        <v>46207</v>
      </c>
      <c r="N2" s="46"/>
      <c r="O2" s="1"/>
      <c r="P2" s="55" t="s">
        <v>30</v>
      </c>
      <c r="Q2" s="56"/>
    </row>
    <row r="3" spans="1:17" ht="10" customHeight="1" x14ac:dyDescent="0.25">
      <c r="A3" s="21"/>
      <c r="B3" s="20"/>
      <c r="C3" s="21"/>
      <c r="D3" s="20"/>
      <c r="E3" s="21"/>
      <c r="F3" s="20"/>
      <c r="G3" s="11" t="s">
        <v>31</v>
      </c>
      <c r="H3" s="12"/>
      <c r="I3" s="11" t="s">
        <v>31</v>
      </c>
      <c r="J3" s="12"/>
      <c r="K3" s="11" t="s">
        <v>31</v>
      </c>
      <c r="L3" s="12"/>
      <c r="M3" s="11" t="s">
        <v>31</v>
      </c>
      <c r="N3" s="12"/>
      <c r="O3" s="1"/>
      <c r="P3" s="11" t="s">
        <v>31</v>
      </c>
      <c r="Q3" s="12" t="str">
        <f t="shared" ref="Q3:Q8" si="0">IF(B3+D3+F3+H3+J3+L3+N3&lt;0.1," ",B3+D3+F3+H3+J3+L3+N3)</f>
        <v xml:space="preserve"> </v>
      </c>
    </row>
    <row r="4" spans="1:17" ht="10" customHeight="1" x14ac:dyDescent="0.25">
      <c r="A4" s="21"/>
      <c r="B4" s="20"/>
      <c r="C4" s="21"/>
      <c r="D4" s="20"/>
      <c r="E4" s="21"/>
      <c r="F4" s="20"/>
      <c r="G4" s="11" t="s">
        <v>45</v>
      </c>
      <c r="H4" s="12"/>
      <c r="I4" s="11" t="s">
        <v>45</v>
      </c>
      <c r="J4" s="12"/>
      <c r="K4" s="11" t="s">
        <v>45</v>
      </c>
      <c r="L4" s="12"/>
      <c r="M4" s="11" t="s">
        <v>45</v>
      </c>
      <c r="N4" s="12"/>
      <c r="O4" s="1"/>
      <c r="P4" s="11" t="s">
        <v>45</v>
      </c>
      <c r="Q4" s="12" t="str">
        <f t="shared" si="0"/>
        <v xml:space="preserve"> </v>
      </c>
    </row>
    <row r="5" spans="1:17" ht="10" customHeight="1" x14ac:dyDescent="0.25">
      <c r="A5" s="21"/>
      <c r="B5" s="20"/>
      <c r="C5" s="21"/>
      <c r="D5" s="20"/>
      <c r="E5" s="21"/>
      <c r="F5" s="20"/>
      <c r="G5" s="11" t="s">
        <v>32</v>
      </c>
      <c r="H5" s="12"/>
      <c r="I5" s="11" t="s">
        <v>32</v>
      </c>
      <c r="J5" s="12"/>
      <c r="K5" s="11" t="s">
        <v>32</v>
      </c>
      <c r="L5" s="12"/>
      <c r="M5" s="11" t="s">
        <v>32</v>
      </c>
      <c r="N5" s="12"/>
      <c r="O5" s="1"/>
      <c r="P5" s="11" t="s">
        <v>32</v>
      </c>
      <c r="Q5" s="12" t="str">
        <f t="shared" si="0"/>
        <v xml:space="preserve"> </v>
      </c>
    </row>
    <row r="6" spans="1:17" ht="10" customHeight="1" x14ac:dyDescent="0.25">
      <c r="A6" s="21"/>
      <c r="B6" s="20"/>
      <c r="C6" s="21"/>
      <c r="D6" s="20"/>
      <c r="E6" s="21"/>
      <c r="F6" s="20"/>
      <c r="G6" s="11" t="s">
        <v>33</v>
      </c>
      <c r="H6" s="12"/>
      <c r="I6" s="11" t="s">
        <v>33</v>
      </c>
      <c r="J6" s="12"/>
      <c r="K6" s="11" t="s">
        <v>33</v>
      </c>
      <c r="L6" s="12"/>
      <c r="M6" s="11" t="s">
        <v>33</v>
      </c>
      <c r="N6" s="12"/>
      <c r="O6" s="1"/>
      <c r="P6" s="11" t="s">
        <v>33</v>
      </c>
      <c r="Q6" s="12" t="str">
        <f t="shared" si="0"/>
        <v xml:space="preserve"> </v>
      </c>
    </row>
    <row r="7" spans="1:17" ht="10" customHeight="1" x14ac:dyDescent="0.25">
      <c r="A7" s="22"/>
      <c r="B7" s="20"/>
      <c r="C7" s="22"/>
      <c r="D7" s="20"/>
      <c r="E7" s="22"/>
      <c r="F7" s="20"/>
      <c r="G7" s="4" t="s">
        <v>25</v>
      </c>
      <c r="H7" s="12"/>
      <c r="I7" s="4" t="s">
        <v>25</v>
      </c>
      <c r="J7" s="12"/>
      <c r="K7" s="4" t="s">
        <v>25</v>
      </c>
      <c r="L7" s="12"/>
      <c r="M7" s="4" t="s">
        <v>25</v>
      </c>
      <c r="N7" s="12"/>
      <c r="O7" s="1"/>
      <c r="P7" s="4" t="s">
        <v>25</v>
      </c>
      <c r="Q7" s="12" t="str">
        <f t="shared" si="0"/>
        <v xml:space="preserve"> </v>
      </c>
    </row>
    <row r="8" spans="1:17" ht="10" customHeight="1" x14ac:dyDescent="0.25">
      <c r="A8" s="22"/>
      <c r="B8" s="20"/>
      <c r="C8" s="22"/>
      <c r="D8" s="20"/>
      <c r="E8" s="22"/>
      <c r="F8" s="20"/>
      <c r="G8" s="4" t="s">
        <v>23</v>
      </c>
      <c r="H8" s="12"/>
      <c r="I8" s="4" t="s">
        <v>23</v>
      </c>
      <c r="J8" s="12"/>
      <c r="K8" s="4" t="s">
        <v>23</v>
      </c>
      <c r="L8" s="12"/>
      <c r="M8" s="4" t="s">
        <v>23</v>
      </c>
      <c r="N8" s="12"/>
      <c r="O8" s="1"/>
      <c r="P8" s="4" t="s">
        <v>23</v>
      </c>
      <c r="Q8" s="12" t="str">
        <f t="shared" si="0"/>
        <v xml:space="preserve"> </v>
      </c>
    </row>
    <row r="9" spans="1:17" ht="4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x14ac:dyDescent="0.25">
      <c r="A10" s="46">
        <v>46208</v>
      </c>
      <c r="B10" s="47"/>
      <c r="C10" s="46">
        <v>46209</v>
      </c>
      <c r="D10" s="47"/>
      <c r="E10" s="46">
        <v>46210</v>
      </c>
      <c r="F10" s="47"/>
      <c r="G10" s="46">
        <v>46211</v>
      </c>
      <c r="H10" s="47"/>
      <c r="I10" s="46">
        <v>46212</v>
      </c>
      <c r="J10" s="47"/>
      <c r="K10" s="46">
        <v>46213</v>
      </c>
      <c r="L10" s="47"/>
      <c r="M10" s="46">
        <v>46214</v>
      </c>
      <c r="N10" s="47"/>
      <c r="O10" s="1"/>
      <c r="P10" s="55" t="s">
        <v>30</v>
      </c>
      <c r="Q10" s="56"/>
    </row>
    <row r="11" spans="1:17" ht="10" customHeight="1" x14ac:dyDescent="0.25">
      <c r="A11" s="11" t="s">
        <v>31</v>
      </c>
      <c r="B11" s="12"/>
      <c r="C11" s="11" t="s">
        <v>31</v>
      </c>
      <c r="D11" s="12"/>
      <c r="E11" s="11" t="s">
        <v>31</v>
      </c>
      <c r="F11" s="12"/>
      <c r="G11" s="11" t="s">
        <v>31</v>
      </c>
      <c r="H11" s="12"/>
      <c r="I11" s="11" t="s">
        <v>31</v>
      </c>
      <c r="J11" s="12"/>
      <c r="K11" s="11" t="s">
        <v>31</v>
      </c>
      <c r="L11" s="12"/>
      <c r="M11" s="11" t="s">
        <v>31</v>
      </c>
      <c r="N11" s="12"/>
      <c r="O11" s="1"/>
      <c r="P11" s="11" t="s">
        <v>31</v>
      </c>
      <c r="Q11" s="12" t="str">
        <f t="shared" ref="Q11:Q16" si="1">IF(B11+D11+F11+H11+J11+L11+N11&lt;0.1," ",B11+D11+F11+H11+J11+L11+N11)</f>
        <v xml:space="preserve"> </v>
      </c>
    </row>
    <row r="12" spans="1:17" ht="10" customHeight="1" x14ac:dyDescent="0.25">
      <c r="A12" s="11" t="s">
        <v>45</v>
      </c>
      <c r="B12" s="12"/>
      <c r="C12" s="11" t="s">
        <v>45</v>
      </c>
      <c r="D12" s="12"/>
      <c r="E12" s="11" t="s">
        <v>45</v>
      </c>
      <c r="F12" s="12"/>
      <c r="G12" s="11" t="s">
        <v>45</v>
      </c>
      <c r="H12" s="12"/>
      <c r="I12" s="11" t="s">
        <v>45</v>
      </c>
      <c r="J12" s="12"/>
      <c r="K12" s="11" t="s">
        <v>45</v>
      </c>
      <c r="L12" s="12"/>
      <c r="M12" s="11" t="s">
        <v>45</v>
      </c>
      <c r="N12" s="12"/>
      <c r="O12" s="1"/>
      <c r="P12" s="11" t="s">
        <v>45</v>
      </c>
      <c r="Q12" s="12" t="str">
        <f t="shared" si="1"/>
        <v xml:space="preserve"> </v>
      </c>
    </row>
    <row r="13" spans="1:17" ht="10" customHeight="1" x14ac:dyDescent="0.25">
      <c r="A13" s="11" t="s">
        <v>32</v>
      </c>
      <c r="B13" s="12"/>
      <c r="C13" s="11" t="s">
        <v>32</v>
      </c>
      <c r="D13" s="12"/>
      <c r="E13" s="11" t="s">
        <v>32</v>
      </c>
      <c r="F13" s="12"/>
      <c r="G13" s="11" t="s">
        <v>32</v>
      </c>
      <c r="H13" s="12"/>
      <c r="I13" s="11" t="s">
        <v>32</v>
      </c>
      <c r="J13" s="12"/>
      <c r="K13" s="11" t="s">
        <v>32</v>
      </c>
      <c r="L13" s="12"/>
      <c r="M13" s="11" t="s">
        <v>32</v>
      </c>
      <c r="N13" s="12"/>
      <c r="O13" s="1"/>
      <c r="P13" s="11" t="s">
        <v>32</v>
      </c>
      <c r="Q13" s="12" t="str">
        <f t="shared" si="1"/>
        <v xml:space="preserve"> </v>
      </c>
    </row>
    <row r="14" spans="1:17" ht="10" customHeight="1" x14ac:dyDescent="0.25">
      <c r="A14" s="11" t="s">
        <v>33</v>
      </c>
      <c r="B14" s="12"/>
      <c r="C14" s="11" t="s">
        <v>33</v>
      </c>
      <c r="D14" s="12"/>
      <c r="E14" s="11" t="s">
        <v>33</v>
      </c>
      <c r="F14" s="12"/>
      <c r="G14" s="11" t="s">
        <v>33</v>
      </c>
      <c r="H14" s="12"/>
      <c r="I14" s="11" t="s">
        <v>33</v>
      </c>
      <c r="J14" s="12"/>
      <c r="K14" s="11" t="s">
        <v>33</v>
      </c>
      <c r="L14" s="12"/>
      <c r="M14" s="11" t="s">
        <v>33</v>
      </c>
      <c r="N14" s="12"/>
      <c r="O14" s="1"/>
      <c r="P14" s="11" t="s">
        <v>33</v>
      </c>
      <c r="Q14" s="12" t="str">
        <f t="shared" si="1"/>
        <v xml:space="preserve"> </v>
      </c>
    </row>
    <row r="15" spans="1:17" ht="10" customHeight="1" x14ac:dyDescent="0.25">
      <c r="A15" s="4" t="s">
        <v>25</v>
      </c>
      <c r="B15" s="12"/>
      <c r="C15" s="4" t="s">
        <v>25</v>
      </c>
      <c r="D15" s="12"/>
      <c r="E15" s="4" t="s">
        <v>25</v>
      </c>
      <c r="F15" s="12"/>
      <c r="G15" s="4" t="s">
        <v>25</v>
      </c>
      <c r="H15" s="12"/>
      <c r="I15" s="4" t="s">
        <v>25</v>
      </c>
      <c r="J15" s="12"/>
      <c r="K15" s="4" t="s">
        <v>25</v>
      </c>
      <c r="L15" s="12"/>
      <c r="M15" s="4" t="s">
        <v>25</v>
      </c>
      <c r="N15" s="12"/>
      <c r="O15" s="1"/>
      <c r="P15" s="4" t="s">
        <v>25</v>
      </c>
      <c r="Q15" s="12" t="str">
        <f t="shared" si="1"/>
        <v xml:space="preserve"> </v>
      </c>
    </row>
    <row r="16" spans="1:17" ht="10" customHeight="1" x14ac:dyDescent="0.25">
      <c r="A16" s="4" t="s">
        <v>23</v>
      </c>
      <c r="B16" s="12"/>
      <c r="C16" s="4" t="s">
        <v>23</v>
      </c>
      <c r="D16" s="12"/>
      <c r="E16" s="4" t="s">
        <v>23</v>
      </c>
      <c r="F16" s="12"/>
      <c r="G16" s="4" t="s">
        <v>23</v>
      </c>
      <c r="H16" s="12"/>
      <c r="I16" s="4" t="s">
        <v>23</v>
      </c>
      <c r="J16" s="12"/>
      <c r="K16" s="4" t="s">
        <v>23</v>
      </c>
      <c r="L16" s="12"/>
      <c r="M16" s="4" t="s">
        <v>23</v>
      </c>
      <c r="N16" s="12"/>
      <c r="O16" s="1"/>
      <c r="P16" s="4" t="s">
        <v>23</v>
      </c>
      <c r="Q16" s="12" t="str">
        <f t="shared" si="1"/>
        <v xml:space="preserve"> </v>
      </c>
    </row>
    <row r="17" spans="1:17" ht="4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x14ac:dyDescent="0.25">
      <c r="A18" s="46">
        <v>46215</v>
      </c>
      <c r="B18" s="47"/>
      <c r="C18" s="46">
        <v>46216</v>
      </c>
      <c r="D18" s="47"/>
      <c r="E18" s="46">
        <v>46217</v>
      </c>
      <c r="F18" s="47"/>
      <c r="G18" s="46">
        <v>46218</v>
      </c>
      <c r="H18" s="47"/>
      <c r="I18" s="46">
        <v>46219</v>
      </c>
      <c r="J18" s="47"/>
      <c r="K18" s="46">
        <v>46220</v>
      </c>
      <c r="L18" s="47"/>
      <c r="M18" s="46">
        <v>46221</v>
      </c>
      <c r="N18" s="47"/>
      <c r="O18" s="1"/>
      <c r="P18" s="55" t="s">
        <v>30</v>
      </c>
      <c r="Q18" s="56"/>
    </row>
    <row r="19" spans="1:17" ht="10" customHeight="1" x14ac:dyDescent="0.25">
      <c r="A19" s="11" t="s">
        <v>31</v>
      </c>
      <c r="B19" s="12"/>
      <c r="C19" s="11" t="s">
        <v>31</v>
      </c>
      <c r="D19" s="12"/>
      <c r="E19" s="11" t="s">
        <v>31</v>
      </c>
      <c r="F19" s="12"/>
      <c r="G19" s="11" t="s">
        <v>31</v>
      </c>
      <c r="H19" s="12"/>
      <c r="I19" s="11" t="s">
        <v>31</v>
      </c>
      <c r="J19" s="12"/>
      <c r="K19" s="11" t="s">
        <v>31</v>
      </c>
      <c r="L19" s="12"/>
      <c r="M19" s="11" t="s">
        <v>31</v>
      </c>
      <c r="N19" s="12"/>
      <c r="O19" s="1"/>
      <c r="P19" s="11" t="s">
        <v>31</v>
      </c>
      <c r="Q19" s="12" t="str">
        <f t="shared" ref="Q19:Q24" si="2">IF(B19+D19+F19+H19+J19+L19+N19&lt;0.1," ",B19+D19+F19+H19+J19+L19+N19)</f>
        <v xml:space="preserve"> </v>
      </c>
    </row>
    <row r="20" spans="1:17" ht="10" customHeight="1" x14ac:dyDescent="0.25">
      <c r="A20" s="11" t="s">
        <v>45</v>
      </c>
      <c r="B20" s="12"/>
      <c r="C20" s="11" t="s">
        <v>45</v>
      </c>
      <c r="D20" s="12"/>
      <c r="E20" s="11" t="s">
        <v>45</v>
      </c>
      <c r="F20" s="12"/>
      <c r="G20" s="11" t="s">
        <v>45</v>
      </c>
      <c r="H20" s="12"/>
      <c r="I20" s="11" t="s">
        <v>45</v>
      </c>
      <c r="J20" s="12"/>
      <c r="K20" s="11" t="s">
        <v>45</v>
      </c>
      <c r="L20" s="12"/>
      <c r="M20" s="11" t="s">
        <v>45</v>
      </c>
      <c r="N20" s="12"/>
      <c r="O20" s="1"/>
      <c r="P20" s="11" t="s">
        <v>45</v>
      </c>
      <c r="Q20" s="12" t="str">
        <f t="shared" si="2"/>
        <v xml:space="preserve"> </v>
      </c>
    </row>
    <row r="21" spans="1:17" ht="10" customHeight="1" x14ac:dyDescent="0.25">
      <c r="A21" s="11" t="s">
        <v>32</v>
      </c>
      <c r="B21" s="12"/>
      <c r="C21" s="11" t="s">
        <v>32</v>
      </c>
      <c r="D21" s="12"/>
      <c r="E21" s="11" t="s">
        <v>32</v>
      </c>
      <c r="F21" s="12"/>
      <c r="G21" s="11" t="s">
        <v>32</v>
      </c>
      <c r="H21" s="12"/>
      <c r="I21" s="11" t="s">
        <v>32</v>
      </c>
      <c r="J21" s="12"/>
      <c r="K21" s="11" t="s">
        <v>32</v>
      </c>
      <c r="L21" s="12"/>
      <c r="M21" s="11" t="s">
        <v>32</v>
      </c>
      <c r="N21" s="12"/>
      <c r="O21" s="1"/>
      <c r="P21" s="11" t="s">
        <v>32</v>
      </c>
      <c r="Q21" s="12" t="str">
        <f t="shared" si="2"/>
        <v xml:space="preserve"> </v>
      </c>
    </row>
    <row r="22" spans="1:17" ht="10" customHeight="1" x14ac:dyDescent="0.25">
      <c r="A22" s="11" t="s">
        <v>33</v>
      </c>
      <c r="B22" s="12"/>
      <c r="C22" s="11" t="s">
        <v>33</v>
      </c>
      <c r="D22" s="12"/>
      <c r="E22" s="11" t="s">
        <v>33</v>
      </c>
      <c r="F22" s="12"/>
      <c r="G22" s="11" t="s">
        <v>33</v>
      </c>
      <c r="H22" s="12"/>
      <c r="I22" s="11" t="s">
        <v>33</v>
      </c>
      <c r="J22" s="12"/>
      <c r="K22" s="11" t="s">
        <v>33</v>
      </c>
      <c r="L22" s="12"/>
      <c r="M22" s="11" t="s">
        <v>33</v>
      </c>
      <c r="N22" s="12"/>
      <c r="O22" s="1"/>
      <c r="P22" s="11" t="s">
        <v>33</v>
      </c>
      <c r="Q22" s="12" t="str">
        <f t="shared" si="2"/>
        <v xml:space="preserve"> </v>
      </c>
    </row>
    <row r="23" spans="1:17" ht="10" customHeight="1" x14ac:dyDescent="0.25">
      <c r="A23" s="4" t="s">
        <v>25</v>
      </c>
      <c r="B23" s="12"/>
      <c r="C23" s="4" t="s">
        <v>25</v>
      </c>
      <c r="D23" s="12"/>
      <c r="E23" s="4" t="s">
        <v>25</v>
      </c>
      <c r="F23" s="12"/>
      <c r="G23" s="4" t="s">
        <v>25</v>
      </c>
      <c r="H23" s="12"/>
      <c r="I23" s="4" t="s">
        <v>25</v>
      </c>
      <c r="J23" s="12"/>
      <c r="K23" s="4" t="s">
        <v>25</v>
      </c>
      <c r="L23" s="12"/>
      <c r="M23" s="4" t="s">
        <v>25</v>
      </c>
      <c r="N23" s="12"/>
      <c r="O23" s="1"/>
      <c r="P23" s="4" t="s">
        <v>25</v>
      </c>
      <c r="Q23" s="12" t="str">
        <f t="shared" si="2"/>
        <v xml:space="preserve"> </v>
      </c>
    </row>
    <row r="24" spans="1:17" ht="10" customHeight="1" x14ac:dyDescent="0.25">
      <c r="A24" s="4" t="s">
        <v>23</v>
      </c>
      <c r="B24" s="12"/>
      <c r="C24" s="4" t="s">
        <v>23</v>
      </c>
      <c r="D24" s="12"/>
      <c r="E24" s="4" t="s">
        <v>23</v>
      </c>
      <c r="F24" s="12"/>
      <c r="G24" s="4" t="s">
        <v>23</v>
      </c>
      <c r="H24" s="12"/>
      <c r="I24" s="4" t="s">
        <v>23</v>
      </c>
      <c r="J24" s="12"/>
      <c r="K24" s="4" t="s">
        <v>23</v>
      </c>
      <c r="L24" s="12"/>
      <c r="M24" s="4" t="s">
        <v>23</v>
      </c>
      <c r="N24" s="12"/>
      <c r="O24" s="1"/>
      <c r="P24" s="4" t="s">
        <v>23</v>
      </c>
      <c r="Q24" s="12" t="str">
        <f t="shared" si="2"/>
        <v xml:space="preserve"> </v>
      </c>
    </row>
    <row r="25" spans="1:17" ht="4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x14ac:dyDescent="0.25">
      <c r="A26" s="46">
        <v>46222</v>
      </c>
      <c r="B26" s="47"/>
      <c r="C26" s="46">
        <v>46223</v>
      </c>
      <c r="D26" s="47"/>
      <c r="E26" s="46">
        <v>46224</v>
      </c>
      <c r="F26" s="47"/>
      <c r="G26" s="46">
        <v>46225</v>
      </c>
      <c r="H26" s="47"/>
      <c r="I26" s="46">
        <v>46226</v>
      </c>
      <c r="J26" s="47"/>
      <c r="K26" s="46">
        <v>46227</v>
      </c>
      <c r="L26" s="47"/>
      <c r="M26" s="46">
        <v>46228</v>
      </c>
      <c r="N26" s="47"/>
      <c r="O26" s="1"/>
      <c r="P26" s="55" t="s">
        <v>30</v>
      </c>
      <c r="Q26" s="56"/>
    </row>
    <row r="27" spans="1:17" ht="10" customHeight="1" x14ac:dyDescent="0.25">
      <c r="A27" s="11" t="s">
        <v>31</v>
      </c>
      <c r="B27" s="12"/>
      <c r="C27" s="11" t="s">
        <v>31</v>
      </c>
      <c r="D27" s="12"/>
      <c r="E27" s="11" t="s">
        <v>31</v>
      </c>
      <c r="F27" s="12"/>
      <c r="G27" s="11" t="s">
        <v>31</v>
      </c>
      <c r="H27" s="12"/>
      <c r="I27" s="11" t="s">
        <v>31</v>
      </c>
      <c r="J27" s="12"/>
      <c r="K27" s="11" t="s">
        <v>31</v>
      </c>
      <c r="L27" s="12"/>
      <c r="M27" s="11" t="s">
        <v>31</v>
      </c>
      <c r="N27" s="12"/>
      <c r="O27" s="1"/>
      <c r="P27" s="11" t="s">
        <v>31</v>
      </c>
      <c r="Q27" s="12" t="str">
        <f t="shared" ref="Q27:Q32" si="3">IF(B27+D27+F27+H27+J27+L27+N27&lt;0.1," ",B27+D27+F27+H27+J27+L27+N27)</f>
        <v xml:space="preserve"> </v>
      </c>
    </row>
    <row r="28" spans="1:17" ht="10" customHeight="1" x14ac:dyDescent="0.25">
      <c r="A28" s="11" t="s">
        <v>45</v>
      </c>
      <c r="B28" s="12"/>
      <c r="C28" s="11" t="s">
        <v>45</v>
      </c>
      <c r="D28" s="12"/>
      <c r="E28" s="11" t="s">
        <v>45</v>
      </c>
      <c r="F28" s="12"/>
      <c r="G28" s="11" t="s">
        <v>45</v>
      </c>
      <c r="H28" s="12"/>
      <c r="I28" s="11" t="s">
        <v>45</v>
      </c>
      <c r="J28" s="12"/>
      <c r="K28" s="11" t="s">
        <v>45</v>
      </c>
      <c r="L28" s="12"/>
      <c r="M28" s="11" t="s">
        <v>45</v>
      </c>
      <c r="N28" s="12"/>
      <c r="O28" s="1"/>
      <c r="P28" s="11" t="s">
        <v>45</v>
      </c>
      <c r="Q28" s="12" t="str">
        <f t="shared" si="3"/>
        <v xml:space="preserve"> </v>
      </c>
    </row>
    <row r="29" spans="1:17" ht="10" customHeight="1" x14ac:dyDescent="0.25">
      <c r="A29" s="11" t="s">
        <v>32</v>
      </c>
      <c r="B29" s="12"/>
      <c r="C29" s="11" t="s">
        <v>32</v>
      </c>
      <c r="D29" s="12"/>
      <c r="E29" s="11" t="s">
        <v>32</v>
      </c>
      <c r="F29" s="12"/>
      <c r="G29" s="11" t="s">
        <v>32</v>
      </c>
      <c r="H29" s="12"/>
      <c r="I29" s="11" t="s">
        <v>32</v>
      </c>
      <c r="J29" s="12"/>
      <c r="K29" s="11" t="s">
        <v>32</v>
      </c>
      <c r="L29" s="12"/>
      <c r="M29" s="11" t="s">
        <v>32</v>
      </c>
      <c r="N29" s="12"/>
      <c r="O29" s="1"/>
      <c r="P29" s="11" t="s">
        <v>32</v>
      </c>
      <c r="Q29" s="12" t="str">
        <f t="shared" si="3"/>
        <v xml:space="preserve"> </v>
      </c>
    </row>
    <row r="30" spans="1:17" ht="10" customHeight="1" x14ac:dyDescent="0.25">
      <c r="A30" s="11" t="s">
        <v>33</v>
      </c>
      <c r="B30" s="12"/>
      <c r="C30" s="11" t="s">
        <v>33</v>
      </c>
      <c r="D30" s="12"/>
      <c r="E30" s="11" t="s">
        <v>33</v>
      </c>
      <c r="F30" s="12"/>
      <c r="G30" s="11" t="s">
        <v>33</v>
      </c>
      <c r="H30" s="12"/>
      <c r="I30" s="11" t="s">
        <v>33</v>
      </c>
      <c r="J30" s="12"/>
      <c r="K30" s="11" t="s">
        <v>33</v>
      </c>
      <c r="L30" s="12"/>
      <c r="M30" s="11" t="s">
        <v>33</v>
      </c>
      <c r="N30" s="12"/>
      <c r="O30" s="1"/>
      <c r="P30" s="11" t="s">
        <v>33</v>
      </c>
      <c r="Q30" s="12" t="str">
        <f t="shared" si="3"/>
        <v xml:space="preserve"> </v>
      </c>
    </row>
    <row r="31" spans="1:17" ht="10" customHeight="1" x14ac:dyDescent="0.25">
      <c r="A31" s="4" t="s">
        <v>25</v>
      </c>
      <c r="B31" s="12"/>
      <c r="C31" s="4" t="s">
        <v>25</v>
      </c>
      <c r="D31" s="12"/>
      <c r="E31" s="4" t="s">
        <v>25</v>
      </c>
      <c r="F31" s="12"/>
      <c r="G31" s="4" t="s">
        <v>25</v>
      </c>
      <c r="H31" s="12"/>
      <c r="I31" s="4" t="s">
        <v>25</v>
      </c>
      <c r="J31" s="12"/>
      <c r="K31" s="4" t="s">
        <v>25</v>
      </c>
      <c r="L31" s="12"/>
      <c r="M31" s="4" t="s">
        <v>25</v>
      </c>
      <c r="N31" s="12"/>
      <c r="O31" s="1"/>
      <c r="P31" s="4" t="s">
        <v>25</v>
      </c>
      <c r="Q31" s="12" t="str">
        <f t="shared" si="3"/>
        <v xml:space="preserve"> </v>
      </c>
    </row>
    <row r="32" spans="1:17" ht="10" customHeight="1" x14ac:dyDescent="0.25">
      <c r="A32" s="4" t="s">
        <v>23</v>
      </c>
      <c r="B32" s="12"/>
      <c r="C32" s="4" t="s">
        <v>23</v>
      </c>
      <c r="D32" s="12"/>
      <c r="E32" s="4" t="s">
        <v>23</v>
      </c>
      <c r="F32" s="12"/>
      <c r="G32" s="4" t="s">
        <v>23</v>
      </c>
      <c r="H32" s="12"/>
      <c r="I32" s="4" t="s">
        <v>23</v>
      </c>
      <c r="J32" s="12"/>
      <c r="K32" s="4" t="s">
        <v>23</v>
      </c>
      <c r="L32" s="12"/>
      <c r="M32" s="4" t="s">
        <v>23</v>
      </c>
      <c r="N32" s="12"/>
      <c r="O32" s="1"/>
      <c r="P32" s="4" t="s">
        <v>23</v>
      </c>
      <c r="Q32" s="12" t="str">
        <f t="shared" si="3"/>
        <v xml:space="preserve"> </v>
      </c>
    </row>
    <row r="33" spans="1:17" ht="4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x14ac:dyDescent="0.25">
      <c r="A34" s="46">
        <v>46229</v>
      </c>
      <c r="B34" s="47"/>
      <c r="C34" s="46">
        <v>46230</v>
      </c>
      <c r="D34" s="47"/>
      <c r="E34" s="46">
        <v>46231</v>
      </c>
      <c r="F34" s="47"/>
      <c r="G34" s="46">
        <v>46232</v>
      </c>
      <c r="H34" s="47"/>
      <c r="I34" s="46">
        <v>46233</v>
      </c>
      <c r="J34" s="47"/>
      <c r="K34" s="46">
        <v>46234</v>
      </c>
      <c r="L34" s="47"/>
      <c r="M34" s="57"/>
      <c r="N34" s="58"/>
      <c r="O34" s="1"/>
      <c r="P34" s="55" t="s">
        <v>30</v>
      </c>
      <c r="Q34" s="56"/>
    </row>
    <row r="35" spans="1:17" ht="10" customHeight="1" x14ac:dyDescent="0.25">
      <c r="A35" s="11" t="s">
        <v>31</v>
      </c>
      <c r="B35" s="12"/>
      <c r="C35" s="11" t="s">
        <v>31</v>
      </c>
      <c r="D35" s="12"/>
      <c r="E35" s="11" t="s">
        <v>31</v>
      </c>
      <c r="F35" s="12"/>
      <c r="G35" s="11" t="s">
        <v>31</v>
      </c>
      <c r="H35" s="12"/>
      <c r="I35" s="11" t="s">
        <v>31</v>
      </c>
      <c r="J35" s="12"/>
      <c r="K35" s="11" t="s">
        <v>31</v>
      </c>
      <c r="L35" s="12"/>
      <c r="M35" s="21"/>
      <c r="N35" s="20"/>
      <c r="O35" s="1"/>
      <c r="P35" s="11" t="s">
        <v>31</v>
      </c>
      <c r="Q35" s="12" t="str">
        <f t="shared" ref="Q35:Q40" si="4">IF(B35+D35+F35+H35+J35+L35+N35&lt;0.1," ",B35+D35+F35+H35+J35+L35+N35)</f>
        <v xml:space="preserve"> </v>
      </c>
    </row>
    <row r="36" spans="1:17" ht="10" customHeight="1" x14ac:dyDescent="0.25">
      <c r="A36" s="11" t="s">
        <v>45</v>
      </c>
      <c r="B36" s="12"/>
      <c r="C36" s="11" t="s">
        <v>45</v>
      </c>
      <c r="D36" s="12"/>
      <c r="E36" s="11" t="s">
        <v>45</v>
      </c>
      <c r="F36" s="12"/>
      <c r="G36" s="11" t="s">
        <v>45</v>
      </c>
      <c r="H36" s="12"/>
      <c r="I36" s="11" t="s">
        <v>45</v>
      </c>
      <c r="J36" s="12"/>
      <c r="K36" s="11" t="s">
        <v>45</v>
      </c>
      <c r="L36" s="12"/>
      <c r="M36" s="21"/>
      <c r="N36" s="20"/>
      <c r="O36" s="1"/>
      <c r="P36" s="11" t="s">
        <v>45</v>
      </c>
      <c r="Q36" s="12" t="str">
        <f t="shared" si="4"/>
        <v xml:space="preserve"> </v>
      </c>
    </row>
    <row r="37" spans="1:17" ht="10" customHeight="1" x14ac:dyDescent="0.25">
      <c r="A37" s="11" t="s">
        <v>32</v>
      </c>
      <c r="B37" s="12"/>
      <c r="C37" s="11" t="s">
        <v>32</v>
      </c>
      <c r="D37" s="12"/>
      <c r="E37" s="11" t="s">
        <v>32</v>
      </c>
      <c r="F37" s="12"/>
      <c r="G37" s="11" t="s">
        <v>32</v>
      </c>
      <c r="H37" s="12"/>
      <c r="I37" s="11" t="s">
        <v>32</v>
      </c>
      <c r="J37" s="12"/>
      <c r="K37" s="11" t="s">
        <v>32</v>
      </c>
      <c r="L37" s="12"/>
      <c r="M37" s="21"/>
      <c r="N37" s="20"/>
      <c r="O37" s="1"/>
      <c r="P37" s="11" t="s">
        <v>32</v>
      </c>
      <c r="Q37" s="12" t="str">
        <f t="shared" si="4"/>
        <v xml:space="preserve"> </v>
      </c>
    </row>
    <row r="38" spans="1:17" ht="10" customHeight="1" x14ac:dyDescent="0.25">
      <c r="A38" s="11" t="s">
        <v>33</v>
      </c>
      <c r="B38" s="12"/>
      <c r="C38" s="11" t="s">
        <v>33</v>
      </c>
      <c r="D38" s="12"/>
      <c r="E38" s="11" t="s">
        <v>33</v>
      </c>
      <c r="F38" s="12"/>
      <c r="G38" s="11" t="s">
        <v>33</v>
      </c>
      <c r="H38" s="12"/>
      <c r="I38" s="11" t="s">
        <v>33</v>
      </c>
      <c r="J38" s="12"/>
      <c r="K38" s="11" t="s">
        <v>33</v>
      </c>
      <c r="L38" s="12"/>
      <c r="M38" s="21"/>
      <c r="N38" s="20"/>
      <c r="O38" s="1"/>
      <c r="P38" s="11" t="s">
        <v>33</v>
      </c>
      <c r="Q38" s="12" t="str">
        <f t="shared" si="4"/>
        <v xml:space="preserve"> </v>
      </c>
    </row>
    <row r="39" spans="1:17" ht="10" customHeight="1" x14ac:dyDescent="0.25">
      <c r="A39" s="4" t="s">
        <v>25</v>
      </c>
      <c r="B39" s="12"/>
      <c r="C39" s="4" t="s">
        <v>25</v>
      </c>
      <c r="D39" s="12"/>
      <c r="E39" s="4" t="s">
        <v>25</v>
      </c>
      <c r="F39" s="12"/>
      <c r="G39" s="4" t="s">
        <v>25</v>
      </c>
      <c r="H39" s="12"/>
      <c r="I39" s="4" t="s">
        <v>25</v>
      </c>
      <c r="J39" s="12"/>
      <c r="K39" s="4" t="s">
        <v>25</v>
      </c>
      <c r="L39" s="12"/>
      <c r="M39" s="22"/>
      <c r="N39" s="20"/>
      <c r="O39" s="1"/>
      <c r="P39" s="4" t="s">
        <v>25</v>
      </c>
      <c r="Q39" s="12" t="str">
        <f t="shared" si="4"/>
        <v xml:space="preserve"> </v>
      </c>
    </row>
    <row r="40" spans="1:17" ht="10" customHeight="1" x14ac:dyDescent="0.25">
      <c r="A40" s="4" t="s">
        <v>23</v>
      </c>
      <c r="B40" s="12"/>
      <c r="C40" s="4" t="s">
        <v>23</v>
      </c>
      <c r="D40" s="12"/>
      <c r="E40" s="4" t="s">
        <v>23</v>
      </c>
      <c r="F40" s="12"/>
      <c r="G40" s="4" t="s">
        <v>23</v>
      </c>
      <c r="H40" s="12"/>
      <c r="I40" s="4" t="s">
        <v>23</v>
      </c>
      <c r="J40" s="12"/>
      <c r="K40" s="4" t="s">
        <v>23</v>
      </c>
      <c r="L40" s="12"/>
      <c r="M40" s="22"/>
      <c r="N40" s="20"/>
      <c r="O40" s="1"/>
      <c r="P40" s="4" t="s">
        <v>23</v>
      </c>
      <c r="Q40" s="12" t="str">
        <f t="shared" si="4"/>
        <v xml:space="preserve"> </v>
      </c>
    </row>
    <row r="41" spans="1:17" ht="6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ht="0.75" customHeight="1" x14ac:dyDescent="0.25">
      <c r="A42" s="4"/>
      <c r="B42" s="23"/>
      <c r="C42" s="10"/>
      <c r="D42" s="24">
        <v>1</v>
      </c>
      <c r="E42" s="10"/>
      <c r="F42" s="5"/>
      <c r="G42" s="10"/>
      <c r="H42" s="5"/>
      <c r="I42" s="10"/>
      <c r="J42" s="5"/>
      <c r="K42" s="10"/>
      <c r="L42" s="5"/>
      <c r="M42" s="10"/>
      <c r="N42" s="5"/>
      <c r="O42" s="1"/>
      <c r="P42" s="1"/>
      <c r="Q42" s="1"/>
    </row>
    <row r="43" spans="1:17" ht="10" customHeight="1" x14ac:dyDescent="0.25">
      <c r="A43" s="65" t="s">
        <v>16</v>
      </c>
      <c r="B43" s="66"/>
      <c r="C43" s="1"/>
      <c r="D43" s="2" t="s">
        <v>15</v>
      </c>
      <c r="E43" s="1"/>
      <c r="F43" s="1"/>
      <c r="G43" s="1"/>
      <c r="H43" s="1"/>
      <c r="I43" s="1"/>
      <c r="J43" s="1"/>
      <c r="K43" s="1"/>
      <c r="L43" s="1"/>
      <c r="M43" s="3"/>
      <c r="N43" s="1"/>
      <c r="O43" s="1"/>
      <c r="P43" s="53" t="s">
        <v>26</v>
      </c>
      <c r="Q43" s="54"/>
    </row>
    <row r="44" spans="1:17" ht="10" customHeight="1" x14ac:dyDescent="0.25">
      <c r="A44" s="11" t="s">
        <v>31</v>
      </c>
      <c r="B44" s="12">
        <f>SUM(B3+D3+F3+H3+J3+L3+N3+B11+D11+F11+H11+J11+L11+N11+B19+D19+F19+H19+J19+L19+N19+B27+D27+F27+H27+J27+L27+N27+B35+D35+F35+H35+J35+L35+N35)</f>
        <v>0</v>
      </c>
      <c r="C44" s="1"/>
      <c r="D44" s="2" t="s">
        <v>46</v>
      </c>
      <c r="E44" s="1"/>
      <c r="F44" s="1"/>
      <c r="G44" s="9">
        <v>1</v>
      </c>
      <c r="H44" s="1" t="s">
        <v>48</v>
      </c>
      <c r="I44" s="1"/>
      <c r="J44" s="1" t="s">
        <v>24</v>
      </c>
      <c r="K44" s="1"/>
      <c r="L44" s="1"/>
      <c r="M44" s="3"/>
      <c r="N44" s="1"/>
      <c r="O44" s="1"/>
      <c r="P44" s="11" t="s">
        <v>31</v>
      </c>
      <c r="Q44" s="12">
        <f>SUM(B3+D3+F3+H3+J3+L3+N3+B11+D11+F11+H11+J11+L11+N11+B19+D19+F19+H19+J19+L19+N19+B27+D27+F27+H27+J27+L27+N27+B35+D35+F35+H35+J35+L35+N35)</f>
        <v>0</v>
      </c>
    </row>
    <row r="45" spans="1:17" ht="10" customHeight="1" x14ac:dyDescent="0.25">
      <c r="A45" s="11" t="s">
        <v>45</v>
      </c>
      <c r="B45" s="12">
        <f>SUM(B4+D4+F4+H4+J4+L4+N4+B12+D12+F12+H12+J12+L12+N12+B20+D20+F20+H20+J20+L20+N20+B28+D28+F28+H28+J28+L28+N28+B36+D36+F36+H36+J36+L36+N36)*4</f>
        <v>0</v>
      </c>
      <c r="C45" s="1"/>
      <c r="D45" s="2" t="s">
        <v>11</v>
      </c>
      <c r="E45" s="1"/>
      <c r="F45" s="1"/>
      <c r="G45" s="9">
        <v>0.4</v>
      </c>
      <c r="H45" s="1" t="s">
        <v>48</v>
      </c>
      <c r="I45" s="1"/>
      <c r="J45" s="1" t="s">
        <v>17</v>
      </c>
      <c r="K45" s="1"/>
      <c r="L45" s="1"/>
      <c r="M45" s="3"/>
      <c r="N45" s="1"/>
      <c r="O45" s="1"/>
      <c r="P45" s="11" t="s">
        <v>45</v>
      </c>
      <c r="Q45" s="12">
        <f>SUM(B4+D4+F4+H4+J4+L4+N4+B12+D12+F12+H12+J12+L12+N12+B20+D20+F20+H20+J20+L20+N20+B28+D28+F28+H28+J28+L28+N28+B36+D36+F36+H36+J36+L36+N36)*4</f>
        <v>0</v>
      </c>
    </row>
    <row r="46" spans="1:17" ht="10" customHeight="1" x14ac:dyDescent="0.25">
      <c r="A46" s="11" t="s">
        <v>32</v>
      </c>
      <c r="B46" s="12">
        <f>SUM(B5+D5+F5+H5+J5+L5+N5+B13+D13+F13+H13+J13+L13+N13+B21+D21+F21+H21+J21+L21+N21+B29+D29+F29+H29+J29+L29+N29+B37+D37+F37+H37+J37+L37+N37)*0.4</f>
        <v>0</v>
      </c>
      <c r="C46" s="1"/>
      <c r="D46" s="2" t="s">
        <v>12</v>
      </c>
      <c r="E46" s="1"/>
      <c r="F46" s="1"/>
      <c r="G46" s="9">
        <v>4</v>
      </c>
      <c r="H46" s="1" t="s">
        <v>48</v>
      </c>
      <c r="I46" s="1"/>
      <c r="J46" s="1" t="s">
        <v>37</v>
      </c>
      <c r="K46" s="1"/>
      <c r="L46" s="1"/>
      <c r="M46" s="3"/>
      <c r="N46" s="1"/>
      <c r="O46" s="1"/>
      <c r="P46" s="11" t="s">
        <v>32</v>
      </c>
      <c r="Q46" s="12">
        <f>SUM(B5+D5+F5+H5+J5+L5+N5+B13+D13+F13+H13+J13+L13+N13+B21+D21+F21+H21+J21+L21+N21+B29+D29+F29+H29+J29+L29+N29+B37+D37+F37+H37+J37+L37+N37)*0.4</f>
        <v>0</v>
      </c>
    </row>
    <row r="47" spans="1:17" ht="10" customHeight="1" x14ac:dyDescent="0.25">
      <c r="A47" s="11" t="s">
        <v>33</v>
      </c>
      <c r="B47" s="12">
        <f>SUM(B6+D6+F6+H6+J6+L6+N6+B14+D14+F14+H14+J14+L14+N14+B22+D22+F22+H22+J22+L22+N22+B30+D30+F30+H30+J30+L30+N30+B38+D38+F38+H38+J38+L38+N38)*4</f>
        <v>0</v>
      </c>
      <c r="C47" s="1"/>
      <c r="D47" s="2" t="s">
        <v>47</v>
      </c>
      <c r="E47" s="1"/>
      <c r="F47" s="1"/>
      <c r="G47" s="9">
        <v>6</v>
      </c>
      <c r="H47" s="1" t="s">
        <v>48</v>
      </c>
      <c r="I47" s="1"/>
      <c r="K47" s="1" t="s">
        <v>38</v>
      </c>
      <c r="L47" s="1"/>
      <c r="M47" s="3"/>
      <c r="N47" s="1"/>
      <c r="O47" s="1"/>
      <c r="P47" s="11" t="s">
        <v>33</v>
      </c>
      <c r="Q47" s="12">
        <f>SUM(B6+D6+F6+H6+J6+L6+N6+B14+D14+F14+H14+J14+L14+N14+B22+D22+F22+H22+J22+L22+N22+B30+D30+F30+H30+J30+L30+N30+B38+D38+F38+H38+J38+L38+N38)*4</f>
        <v>0</v>
      </c>
    </row>
    <row r="48" spans="1:17" ht="10" customHeight="1" x14ac:dyDescent="0.25">
      <c r="A48" s="4" t="s">
        <v>25</v>
      </c>
      <c r="B48" s="12">
        <f>SUM(B7+D7+F7+H7+J7+L7+N7+B15+D15+F15+H15+J15+L15+N15+B23+D23+F23+H23+J23+L23+N23+B31+D31+F31+H31+J31+L31+N31+B39+D39+F39+H39+J39+L39+N39)*6</f>
        <v>0</v>
      </c>
      <c r="C48" s="1"/>
      <c r="D48" s="2" t="s">
        <v>43</v>
      </c>
      <c r="E48" s="1"/>
      <c r="F48" s="1"/>
      <c r="G48" s="1"/>
      <c r="H48" s="1"/>
      <c r="I48" s="1"/>
      <c r="J48" s="1" t="s">
        <v>39</v>
      </c>
      <c r="K48" s="1"/>
      <c r="L48" s="1"/>
      <c r="M48" s="3"/>
      <c r="N48" s="1"/>
      <c r="O48" s="1"/>
      <c r="P48" s="4" t="s">
        <v>25</v>
      </c>
      <c r="Q48" s="12">
        <f>SUM(B7+D7+F7+H7+J7+L7+N7+B15+D15+F15+H15+J15+L15+N15+B23+D23+F23+H23+J23+L23+N23+B31+D31+F31+H31+J31+L31+N31+B39+D39+F39+H39+J39+L39+N39)*6</f>
        <v>0</v>
      </c>
    </row>
    <row r="49" spans="1:17" ht="10" customHeight="1" x14ac:dyDescent="0.25">
      <c r="A49" s="4" t="s">
        <v>23</v>
      </c>
      <c r="B49" s="12">
        <f>SUM(B8+D8+F8+H8+J8+L8+N8+B16+D16+F16+H16+J16+L16+N16+B24+D24+F24+H24+J24+L24+N24+B32+D32+F32+H32+J32+L32+N32+B40+D40+F40+H40+J40+L40+N40)*3</f>
        <v>0</v>
      </c>
      <c r="C49" s="1"/>
      <c r="D49" s="4"/>
      <c r="E49" s="10"/>
      <c r="F49" s="10"/>
      <c r="G49" s="10"/>
      <c r="H49" s="10"/>
      <c r="I49" s="10"/>
      <c r="J49" s="15"/>
      <c r="K49" s="10" t="s">
        <v>22</v>
      </c>
      <c r="L49" s="10"/>
      <c r="M49" s="5"/>
      <c r="N49" s="1"/>
      <c r="O49" s="1"/>
      <c r="P49" s="4" t="s">
        <v>23</v>
      </c>
      <c r="Q49" s="12">
        <f>SUM(B8+D8+F8+H8+J8+L8+N8+B16+D16+F16+H16+J16+L16+N16+B24+D24+F24+H24+J24+L24+N24+B32+D32+F32+H32+J32+L32+N32+B40+D40+F40+H40+J40+L40+N40)*3</f>
        <v>0</v>
      </c>
    </row>
    <row r="50" spans="1:17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51" t="s">
        <v>44</v>
      </c>
      <c r="Q50" s="49">
        <f>SUM(Q44:Q49)</f>
        <v>0</v>
      </c>
    </row>
    <row r="51" spans="1:17" x14ac:dyDescent="0.25">
      <c r="A51" s="1"/>
      <c r="P51" s="52"/>
      <c r="Q51" s="50"/>
    </row>
    <row r="52" spans="1:17" x14ac:dyDescent="0.25">
      <c r="A52" s="1"/>
    </row>
    <row r="53" spans="1:17" x14ac:dyDescent="0.25">
      <c r="A53" s="1"/>
      <c r="Q53" s="13">
        <f>Q50</f>
        <v>0</v>
      </c>
    </row>
  </sheetData>
  <mergeCells count="51">
    <mergeCell ref="A43:B43"/>
    <mergeCell ref="P43:Q43"/>
    <mergeCell ref="A34:B34"/>
    <mergeCell ref="P50:P51"/>
    <mergeCell ref="Q50:Q51"/>
    <mergeCell ref="M34:N34"/>
    <mergeCell ref="P34:Q34"/>
    <mergeCell ref="C34:D34"/>
    <mergeCell ref="E34:F34"/>
    <mergeCell ref="G34:H34"/>
    <mergeCell ref="I34:J34"/>
    <mergeCell ref="K34:L34"/>
    <mergeCell ref="P18:Q18"/>
    <mergeCell ref="A26:B26"/>
    <mergeCell ref="C26:D26"/>
    <mergeCell ref="E26:F26"/>
    <mergeCell ref="G26:H26"/>
    <mergeCell ref="I26:J26"/>
    <mergeCell ref="P26:Q26"/>
    <mergeCell ref="C18:D18"/>
    <mergeCell ref="E18:F18"/>
    <mergeCell ref="A18:B18"/>
    <mergeCell ref="M18:N18"/>
    <mergeCell ref="K26:L26"/>
    <mergeCell ref="M26:N26"/>
    <mergeCell ref="P2:Q2"/>
    <mergeCell ref="A10:B10"/>
    <mergeCell ref="C10:D10"/>
    <mergeCell ref="E10:F10"/>
    <mergeCell ref="G10:H10"/>
    <mergeCell ref="P10:Q10"/>
    <mergeCell ref="K2:L2"/>
    <mergeCell ref="M2:N2"/>
    <mergeCell ref="I10:J10"/>
    <mergeCell ref="K10:L10"/>
    <mergeCell ref="M10:N10"/>
    <mergeCell ref="M1:N1"/>
    <mergeCell ref="A1:B1"/>
    <mergeCell ref="C1:D1"/>
    <mergeCell ref="K18:L18"/>
    <mergeCell ref="A2:B2"/>
    <mergeCell ref="C2:D2"/>
    <mergeCell ref="E2:F2"/>
    <mergeCell ref="G2:H2"/>
    <mergeCell ref="I2:J2"/>
    <mergeCell ref="E1:F1"/>
    <mergeCell ref="G1:H1"/>
    <mergeCell ref="I1:J1"/>
    <mergeCell ref="K1:L1"/>
    <mergeCell ref="G18:H18"/>
    <mergeCell ref="I18:J18"/>
  </mergeCells>
  <pageMargins left="0.75" right="0.75" top="0.75" bottom="0.67" header="0.5" footer="0.5"/>
  <pageSetup orientation="landscape" horizontalDpi="300" verticalDpi="300" r:id="rId1"/>
  <headerFooter alignWithMargins="0">
    <oddHeader>&amp;CWellness Committee Activity Journal&amp;R&amp;F</oddHeader>
    <oddFooter>&amp;L_______________________________
Signature / Date&amp;C&amp;14Month: 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60"/>
  <sheetViews>
    <sheetView zoomScaleNormal="100" workbookViewId="0">
      <pane ySplit="1" topLeftCell="A2" activePane="bottomLeft" state="frozen"/>
      <selection activeCell="C1" sqref="C1"/>
      <selection pane="bottomLeft" sqref="A1:B1"/>
    </sheetView>
  </sheetViews>
  <sheetFormatPr defaultRowHeight="12.5" x14ac:dyDescent="0.25"/>
  <cols>
    <col min="2" max="2" width="5.7265625" customWidth="1"/>
    <col min="4" max="4" width="5.7265625" customWidth="1"/>
    <col min="6" max="6" width="5.7265625" customWidth="1"/>
    <col min="8" max="8" width="5.7265625" customWidth="1"/>
    <col min="10" max="10" width="5.7265625" customWidth="1"/>
    <col min="12" max="12" width="5.7265625" customWidth="1"/>
    <col min="14" max="14" width="5.7265625" customWidth="1"/>
    <col min="15" max="15" width="2.453125" customWidth="1"/>
    <col min="17" max="17" width="5.7265625" customWidth="1"/>
  </cols>
  <sheetData>
    <row r="1" spans="1:17" x14ac:dyDescent="0.25">
      <c r="A1" s="45" t="s">
        <v>19</v>
      </c>
      <c r="B1" s="45"/>
      <c r="C1" s="45" t="s">
        <v>20</v>
      </c>
      <c r="D1" s="45"/>
      <c r="E1" s="45" t="s">
        <v>21</v>
      </c>
      <c r="F1" s="45"/>
      <c r="G1" s="45" t="s">
        <v>29</v>
      </c>
      <c r="H1" s="45"/>
      <c r="I1" s="45" t="s">
        <v>10</v>
      </c>
      <c r="J1" s="45"/>
      <c r="K1" s="45" t="s">
        <v>34</v>
      </c>
      <c r="L1" s="45"/>
      <c r="M1" s="45" t="s">
        <v>35</v>
      </c>
      <c r="N1" s="45"/>
      <c r="O1" s="1"/>
      <c r="P1" s="1"/>
      <c r="Q1" s="1"/>
    </row>
    <row r="2" spans="1:17" x14ac:dyDescent="0.25">
      <c r="A2" s="48"/>
      <c r="B2" s="62"/>
      <c r="C2" s="48"/>
      <c r="D2" s="48"/>
      <c r="E2" s="48"/>
      <c r="F2" s="48"/>
      <c r="G2" s="48"/>
      <c r="H2" s="48"/>
      <c r="I2" s="48"/>
      <c r="J2" s="48"/>
      <c r="K2" s="48"/>
      <c r="L2" s="48"/>
      <c r="M2" s="46">
        <v>46235</v>
      </c>
      <c r="N2" s="68"/>
      <c r="O2" s="1"/>
      <c r="P2" s="55" t="s">
        <v>30</v>
      </c>
      <c r="Q2" s="56"/>
    </row>
    <row r="3" spans="1:17" ht="10" customHeight="1" x14ac:dyDescent="0.25">
      <c r="A3" s="16"/>
      <c r="B3" s="17"/>
      <c r="C3" s="16"/>
      <c r="D3" s="17"/>
      <c r="E3" s="16"/>
      <c r="F3" s="17"/>
      <c r="G3" s="16"/>
      <c r="H3" s="17"/>
      <c r="I3" s="16"/>
      <c r="J3" s="17"/>
      <c r="K3" s="16"/>
      <c r="L3" s="17"/>
      <c r="M3" s="11" t="s">
        <v>31</v>
      </c>
      <c r="N3" s="12"/>
      <c r="O3" s="1"/>
      <c r="P3" s="11" t="s">
        <v>31</v>
      </c>
      <c r="Q3" s="12" t="str">
        <f t="shared" ref="Q3:Q8" si="0">IF(B3+D3+F3+H3+J3+L3+N3&lt;0.1," ",B3+D3+F3+H3+J3+L3+N3)</f>
        <v xml:space="preserve"> </v>
      </c>
    </row>
    <row r="4" spans="1:17" ht="10" customHeight="1" x14ac:dyDescent="0.25">
      <c r="A4" s="16"/>
      <c r="B4" s="17"/>
      <c r="C4" s="16"/>
      <c r="D4" s="17"/>
      <c r="E4" s="16"/>
      <c r="F4" s="17"/>
      <c r="G4" s="16"/>
      <c r="H4" s="17"/>
      <c r="I4" s="16"/>
      <c r="J4" s="17"/>
      <c r="K4" s="16"/>
      <c r="L4" s="17"/>
      <c r="M4" s="11" t="s">
        <v>45</v>
      </c>
      <c r="N4" s="12"/>
      <c r="O4" s="1"/>
      <c r="P4" s="11" t="s">
        <v>45</v>
      </c>
      <c r="Q4" s="12" t="str">
        <f t="shared" si="0"/>
        <v xml:space="preserve"> </v>
      </c>
    </row>
    <row r="5" spans="1:17" ht="10" customHeight="1" x14ac:dyDescent="0.25">
      <c r="A5" s="16"/>
      <c r="B5" s="17"/>
      <c r="C5" s="16"/>
      <c r="D5" s="17"/>
      <c r="E5" s="16"/>
      <c r="F5" s="17"/>
      <c r="G5" s="16"/>
      <c r="H5" s="17"/>
      <c r="I5" s="16"/>
      <c r="J5" s="17"/>
      <c r="K5" s="16"/>
      <c r="L5" s="17"/>
      <c r="M5" s="11" t="s">
        <v>32</v>
      </c>
      <c r="N5" s="12"/>
      <c r="O5" s="1"/>
      <c r="P5" s="11" t="s">
        <v>32</v>
      </c>
      <c r="Q5" s="12" t="str">
        <f t="shared" si="0"/>
        <v xml:space="preserve"> </v>
      </c>
    </row>
    <row r="6" spans="1:17" ht="10" customHeight="1" x14ac:dyDescent="0.25">
      <c r="A6" s="16"/>
      <c r="B6" s="17"/>
      <c r="C6" s="16"/>
      <c r="D6" s="17"/>
      <c r="E6" s="16"/>
      <c r="F6" s="17"/>
      <c r="G6" s="16"/>
      <c r="H6" s="17"/>
      <c r="I6" s="16"/>
      <c r="J6" s="17"/>
      <c r="K6" s="16"/>
      <c r="L6" s="17"/>
      <c r="M6" s="11" t="s">
        <v>33</v>
      </c>
      <c r="N6" s="12"/>
      <c r="O6" s="1"/>
      <c r="P6" s="11" t="s">
        <v>33</v>
      </c>
      <c r="Q6" s="12" t="str">
        <f t="shared" si="0"/>
        <v xml:space="preserve"> </v>
      </c>
    </row>
    <row r="7" spans="1:17" ht="10" customHeight="1" x14ac:dyDescent="0.25">
      <c r="A7" s="18"/>
      <c r="B7" s="17"/>
      <c r="C7" s="18"/>
      <c r="D7" s="17"/>
      <c r="E7" s="18"/>
      <c r="F7" s="17"/>
      <c r="G7" s="18"/>
      <c r="H7" s="17"/>
      <c r="I7" s="18"/>
      <c r="J7" s="17"/>
      <c r="K7" s="18"/>
      <c r="L7" s="17"/>
      <c r="M7" s="4" t="s">
        <v>25</v>
      </c>
      <c r="N7" s="12"/>
      <c r="O7" s="1"/>
      <c r="P7" s="4" t="s">
        <v>25</v>
      </c>
      <c r="Q7" s="12" t="str">
        <f t="shared" si="0"/>
        <v xml:space="preserve"> </v>
      </c>
    </row>
    <row r="8" spans="1:17" ht="10" customHeight="1" x14ac:dyDescent="0.25">
      <c r="A8" s="18"/>
      <c r="B8" s="17"/>
      <c r="C8" s="18"/>
      <c r="D8" s="17"/>
      <c r="E8" s="18"/>
      <c r="F8" s="17"/>
      <c r="G8" s="18"/>
      <c r="H8" s="17"/>
      <c r="I8" s="18"/>
      <c r="J8" s="17"/>
      <c r="K8" s="18"/>
      <c r="L8" s="17"/>
      <c r="M8" s="4" t="s">
        <v>23</v>
      </c>
      <c r="N8" s="12"/>
      <c r="O8" s="1"/>
      <c r="P8" s="4" t="s">
        <v>23</v>
      </c>
      <c r="Q8" s="12" t="str">
        <f t="shared" si="0"/>
        <v xml:space="preserve"> </v>
      </c>
    </row>
    <row r="9" spans="1:17" ht="4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x14ac:dyDescent="0.25">
      <c r="A10" s="46">
        <v>46236</v>
      </c>
      <c r="B10" s="47"/>
      <c r="C10" s="46">
        <v>46237</v>
      </c>
      <c r="D10" s="47"/>
      <c r="E10" s="46">
        <v>46238</v>
      </c>
      <c r="F10" s="47"/>
      <c r="G10" s="46">
        <v>46239</v>
      </c>
      <c r="H10" s="47"/>
      <c r="I10" s="46">
        <v>46240</v>
      </c>
      <c r="J10" s="47"/>
      <c r="K10" s="46">
        <v>46241</v>
      </c>
      <c r="L10" s="47"/>
      <c r="M10" s="46">
        <v>46242</v>
      </c>
      <c r="N10" s="47"/>
      <c r="O10" s="1"/>
      <c r="P10" s="55" t="s">
        <v>30</v>
      </c>
      <c r="Q10" s="56"/>
    </row>
    <row r="11" spans="1:17" ht="10" customHeight="1" x14ac:dyDescent="0.25">
      <c r="A11" s="11" t="s">
        <v>31</v>
      </c>
      <c r="B11" s="12"/>
      <c r="C11" s="11" t="s">
        <v>31</v>
      </c>
      <c r="D11" s="12"/>
      <c r="E11" s="11" t="s">
        <v>31</v>
      </c>
      <c r="F11" s="12"/>
      <c r="G11" s="11" t="s">
        <v>31</v>
      </c>
      <c r="H11" s="12"/>
      <c r="I11" s="11" t="s">
        <v>31</v>
      </c>
      <c r="J11" s="12"/>
      <c r="K11" s="11" t="s">
        <v>31</v>
      </c>
      <c r="L11" s="12"/>
      <c r="M11" s="11" t="s">
        <v>31</v>
      </c>
      <c r="N11" s="12"/>
      <c r="O11" s="1"/>
      <c r="P11" s="11" t="s">
        <v>31</v>
      </c>
      <c r="Q11" s="12" t="str">
        <f t="shared" ref="Q11:Q16" si="1">IF(B11+D11+F11+H11+J11+L11+N11&lt;0.1," ",B11+D11+F11+H11+J11+L11+N11)</f>
        <v xml:space="preserve"> </v>
      </c>
    </row>
    <row r="12" spans="1:17" ht="10" customHeight="1" x14ac:dyDescent="0.25">
      <c r="A12" s="11" t="s">
        <v>45</v>
      </c>
      <c r="B12" s="12"/>
      <c r="C12" s="11" t="s">
        <v>45</v>
      </c>
      <c r="D12" s="12"/>
      <c r="E12" s="11" t="s">
        <v>45</v>
      </c>
      <c r="F12" s="12"/>
      <c r="G12" s="11" t="s">
        <v>45</v>
      </c>
      <c r="H12" s="12"/>
      <c r="I12" s="11" t="s">
        <v>45</v>
      </c>
      <c r="J12" s="12"/>
      <c r="K12" s="11" t="s">
        <v>45</v>
      </c>
      <c r="L12" s="12"/>
      <c r="M12" s="11" t="s">
        <v>45</v>
      </c>
      <c r="N12" s="12"/>
      <c r="O12" s="1"/>
      <c r="P12" s="11" t="s">
        <v>45</v>
      </c>
      <c r="Q12" s="12" t="str">
        <f t="shared" si="1"/>
        <v xml:space="preserve"> </v>
      </c>
    </row>
    <row r="13" spans="1:17" ht="10" customHeight="1" x14ac:dyDescent="0.25">
      <c r="A13" s="11" t="s">
        <v>32</v>
      </c>
      <c r="B13" s="12"/>
      <c r="C13" s="11" t="s">
        <v>32</v>
      </c>
      <c r="D13" s="12"/>
      <c r="E13" s="11" t="s">
        <v>32</v>
      </c>
      <c r="F13" s="12"/>
      <c r="G13" s="11" t="s">
        <v>32</v>
      </c>
      <c r="H13" s="12"/>
      <c r="I13" s="11" t="s">
        <v>32</v>
      </c>
      <c r="J13" s="12"/>
      <c r="K13" s="11" t="s">
        <v>32</v>
      </c>
      <c r="L13" s="12"/>
      <c r="M13" s="11" t="s">
        <v>32</v>
      </c>
      <c r="N13" s="12"/>
      <c r="O13" s="1"/>
      <c r="P13" s="11" t="s">
        <v>32</v>
      </c>
      <c r="Q13" s="12" t="str">
        <f t="shared" si="1"/>
        <v xml:space="preserve"> </v>
      </c>
    </row>
    <row r="14" spans="1:17" ht="10" customHeight="1" x14ac:dyDescent="0.25">
      <c r="A14" s="11" t="s">
        <v>33</v>
      </c>
      <c r="B14" s="12"/>
      <c r="C14" s="11" t="s">
        <v>33</v>
      </c>
      <c r="D14" s="12"/>
      <c r="E14" s="11" t="s">
        <v>33</v>
      </c>
      <c r="F14" s="12"/>
      <c r="G14" s="11" t="s">
        <v>33</v>
      </c>
      <c r="H14" s="12"/>
      <c r="I14" s="11" t="s">
        <v>33</v>
      </c>
      <c r="J14" s="12"/>
      <c r="K14" s="11" t="s">
        <v>33</v>
      </c>
      <c r="L14" s="12"/>
      <c r="M14" s="11" t="s">
        <v>33</v>
      </c>
      <c r="N14" s="12"/>
      <c r="O14" s="1"/>
      <c r="P14" s="11" t="s">
        <v>33</v>
      </c>
      <c r="Q14" s="12" t="str">
        <f t="shared" si="1"/>
        <v xml:space="preserve"> </v>
      </c>
    </row>
    <row r="15" spans="1:17" ht="10" customHeight="1" x14ac:dyDescent="0.25">
      <c r="A15" s="4" t="s">
        <v>25</v>
      </c>
      <c r="B15" s="12"/>
      <c r="C15" s="4" t="s">
        <v>25</v>
      </c>
      <c r="D15" s="12"/>
      <c r="E15" s="4" t="s">
        <v>25</v>
      </c>
      <c r="F15" s="12"/>
      <c r="G15" s="4" t="s">
        <v>25</v>
      </c>
      <c r="H15" s="12"/>
      <c r="I15" s="4" t="s">
        <v>25</v>
      </c>
      <c r="J15" s="12"/>
      <c r="K15" s="4" t="s">
        <v>25</v>
      </c>
      <c r="L15" s="12"/>
      <c r="M15" s="4" t="s">
        <v>25</v>
      </c>
      <c r="N15" s="12"/>
      <c r="O15" s="1"/>
      <c r="P15" s="4" t="s">
        <v>25</v>
      </c>
      <c r="Q15" s="12" t="str">
        <f t="shared" si="1"/>
        <v xml:space="preserve"> </v>
      </c>
    </row>
    <row r="16" spans="1:17" ht="10" customHeight="1" x14ac:dyDescent="0.25">
      <c r="A16" s="4" t="s">
        <v>23</v>
      </c>
      <c r="B16" s="12"/>
      <c r="C16" s="4" t="s">
        <v>23</v>
      </c>
      <c r="D16" s="12"/>
      <c r="E16" s="4" t="s">
        <v>23</v>
      </c>
      <c r="F16" s="12"/>
      <c r="G16" s="4" t="s">
        <v>23</v>
      </c>
      <c r="H16" s="12"/>
      <c r="I16" s="4" t="s">
        <v>23</v>
      </c>
      <c r="J16" s="12"/>
      <c r="K16" s="4" t="s">
        <v>23</v>
      </c>
      <c r="L16" s="12"/>
      <c r="M16" s="4" t="s">
        <v>23</v>
      </c>
      <c r="N16" s="12"/>
      <c r="O16" s="1"/>
      <c r="P16" s="4" t="s">
        <v>23</v>
      </c>
      <c r="Q16" s="12" t="str">
        <f t="shared" si="1"/>
        <v xml:space="preserve"> </v>
      </c>
    </row>
    <row r="17" spans="1:17" ht="4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x14ac:dyDescent="0.25">
      <c r="A18" s="46">
        <v>46243</v>
      </c>
      <c r="B18" s="47"/>
      <c r="C18" s="46">
        <v>46244</v>
      </c>
      <c r="D18" s="47"/>
      <c r="E18" s="46">
        <v>46245</v>
      </c>
      <c r="F18" s="47"/>
      <c r="G18" s="46">
        <v>46246</v>
      </c>
      <c r="H18" s="47"/>
      <c r="I18" s="46">
        <v>46247</v>
      </c>
      <c r="J18" s="47"/>
      <c r="K18" s="46">
        <v>46248</v>
      </c>
      <c r="L18" s="47"/>
      <c r="M18" s="46">
        <v>46249</v>
      </c>
      <c r="N18" s="47"/>
      <c r="O18" s="1"/>
      <c r="P18" s="55" t="s">
        <v>30</v>
      </c>
      <c r="Q18" s="56"/>
    </row>
    <row r="19" spans="1:17" ht="10" customHeight="1" x14ac:dyDescent="0.25">
      <c r="A19" s="11" t="s">
        <v>31</v>
      </c>
      <c r="B19" s="12"/>
      <c r="C19" s="11" t="s">
        <v>31</v>
      </c>
      <c r="D19" s="12"/>
      <c r="E19" s="11" t="s">
        <v>31</v>
      </c>
      <c r="F19" s="12"/>
      <c r="G19" s="11" t="s">
        <v>31</v>
      </c>
      <c r="H19" s="12"/>
      <c r="I19" s="11" t="s">
        <v>31</v>
      </c>
      <c r="J19" s="12"/>
      <c r="K19" s="11" t="s">
        <v>31</v>
      </c>
      <c r="L19" s="12"/>
      <c r="M19" s="11" t="s">
        <v>31</v>
      </c>
      <c r="N19" s="12"/>
      <c r="O19" s="1"/>
      <c r="P19" s="11" t="s">
        <v>31</v>
      </c>
      <c r="Q19" s="12" t="str">
        <f t="shared" ref="Q19:Q24" si="2">IF(B19+D19+F19+H19+J19+L19+N19&lt;0.1," ",B19+D19+F19+H19+J19+L19+N19)</f>
        <v xml:space="preserve"> </v>
      </c>
    </row>
    <row r="20" spans="1:17" ht="10" customHeight="1" x14ac:dyDescent="0.25">
      <c r="A20" s="11" t="s">
        <v>45</v>
      </c>
      <c r="B20" s="12"/>
      <c r="C20" s="11" t="s">
        <v>45</v>
      </c>
      <c r="D20" s="12"/>
      <c r="E20" s="11" t="s">
        <v>45</v>
      </c>
      <c r="F20" s="12"/>
      <c r="G20" s="11" t="s">
        <v>45</v>
      </c>
      <c r="H20" s="12"/>
      <c r="I20" s="11" t="s">
        <v>45</v>
      </c>
      <c r="J20" s="12"/>
      <c r="K20" s="11" t="s">
        <v>45</v>
      </c>
      <c r="L20" s="12"/>
      <c r="M20" s="11" t="s">
        <v>45</v>
      </c>
      <c r="N20" s="12"/>
      <c r="O20" s="1"/>
      <c r="P20" s="11" t="s">
        <v>45</v>
      </c>
      <c r="Q20" s="12" t="str">
        <f t="shared" si="2"/>
        <v xml:space="preserve"> </v>
      </c>
    </row>
    <row r="21" spans="1:17" ht="10" customHeight="1" x14ac:dyDescent="0.25">
      <c r="A21" s="11" t="s">
        <v>32</v>
      </c>
      <c r="B21" s="12"/>
      <c r="C21" s="11" t="s">
        <v>32</v>
      </c>
      <c r="D21" s="12"/>
      <c r="E21" s="11" t="s">
        <v>32</v>
      </c>
      <c r="F21" s="12"/>
      <c r="G21" s="11" t="s">
        <v>32</v>
      </c>
      <c r="H21" s="12"/>
      <c r="I21" s="11" t="s">
        <v>32</v>
      </c>
      <c r="J21" s="12"/>
      <c r="K21" s="11" t="s">
        <v>32</v>
      </c>
      <c r="L21" s="12"/>
      <c r="M21" s="11" t="s">
        <v>32</v>
      </c>
      <c r="N21" s="12"/>
      <c r="O21" s="1"/>
      <c r="P21" s="11" t="s">
        <v>32</v>
      </c>
      <c r="Q21" s="12" t="str">
        <f t="shared" si="2"/>
        <v xml:space="preserve"> </v>
      </c>
    </row>
    <row r="22" spans="1:17" ht="10" customHeight="1" x14ac:dyDescent="0.25">
      <c r="A22" s="11" t="s">
        <v>33</v>
      </c>
      <c r="B22" s="12"/>
      <c r="C22" s="11" t="s">
        <v>33</v>
      </c>
      <c r="D22" s="12"/>
      <c r="E22" s="11" t="s">
        <v>33</v>
      </c>
      <c r="F22" s="12"/>
      <c r="G22" s="11" t="s">
        <v>33</v>
      </c>
      <c r="H22" s="12"/>
      <c r="I22" s="11" t="s">
        <v>33</v>
      </c>
      <c r="J22" s="12"/>
      <c r="K22" s="11" t="s">
        <v>33</v>
      </c>
      <c r="L22" s="12"/>
      <c r="M22" s="11" t="s">
        <v>33</v>
      </c>
      <c r="N22" s="12"/>
      <c r="O22" s="1"/>
      <c r="P22" s="11" t="s">
        <v>33</v>
      </c>
      <c r="Q22" s="12" t="str">
        <f t="shared" si="2"/>
        <v xml:space="preserve"> </v>
      </c>
    </row>
    <row r="23" spans="1:17" ht="10" customHeight="1" x14ac:dyDescent="0.25">
      <c r="A23" s="4" t="s">
        <v>25</v>
      </c>
      <c r="B23" s="12"/>
      <c r="C23" s="4" t="s">
        <v>25</v>
      </c>
      <c r="D23" s="12"/>
      <c r="E23" s="4" t="s">
        <v>25</v>
      </c>
      <c r="F23" s="12"/>
      <c r="G23" s="4" t="s">
        <v>25</v>
      </c>
      <c r="H23" s="12"/>
      <c r="I23" s="4" t="s">
        <v>25</v>
      </c>
      <c r="J23" s="12"/>
      <c r="K23" s="4" t="s">
        <v>25</v>
      </c>
      <c r="L23" s="12"/>
      <c r="M23" s="4" t="s">
        <v>25</v>
      </c>
      <c r="N23" s="12"/>
      <c r="O23" s="1"/>
      <c r="P23" s="4" t="s">
        <v>25</v>
      </c>
      <c r="Q23" s="12" t="str">
        <f t="shared" si="2"/>
        <v xml:space="preserve"> </v>
      </c>
    </row>
    <row r="24" spans="1:17" ht="10" customHeight="1" x14ac:dyDescent="0.25">
      <c r="A24" s="4" t="s">
        <v>23</v>
      </c>
      <c r="B24" s="12"/>
      <c r="C24" s="4" t="s">
        <v>23</v>
      </c>
      <c r="D24" s="12"/>
      <c r="E24" s="4" t="s">
        <v>23</v>
      </c>
      <c r="F24" s="12"/>
      <c r="G24" s="4" t="s">
        <v>23</v>
      </c>
      <c r="H24" s="12"/>
      <c r="I24" s="4" t="s">
        <v>23</v>
      </c>
      <c r="J24" s="12"/>
      <c r="K24" s="4" t="s">
        <v>23</v>
      </c>
      <c r="L24" s="12"/>
      <c r="M24" s="4" t="s">
        <v>23</v>
      </c>
      <c r="N24" s="12"/>
      <c r="O24" s="1"/>
      <c r="P24" s="4" t="s">
        <v>23</v>
      </c>
      <c r="Q24" s="12" t="str">
        <f t="shared" si="2"/>
        <v xml:space="preserve"> </v>
      </c>
    </row>
    <row r="25" spans="1:17" ht="4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x14ac:dyDescent="0.25">
      <c r="A26" s="46">
        <v>46250</v>
      </c>
      <c r="B26" s="47"/>
      <c r="C26" s="46">
        <v>46251</v>
      </c>
      <c r="D26" s="47"/>
      <c r="E26" s="46">
        <v>46252</v>
      </c>
      <c r="F26" s="47"/>
      <c r="G26" s="46">
        <v>46253</v>
      </c>
      <c r="H26" s="47"/>
      <c r="I26" s="46">
        <v>46254</v>
      </c>
      <c r="J26" s="47"/>
      <c r="K26" s="46">
        <v>46255</v>
      </c>
      <c r="L26" s="47"/>
      <c r="M26" s="46">
        <v>46256</v>
      </c>
      <c r="N26" s="47"/>
      <c r="O26" s="1"/>
      <c r="P26" s="55" t="s">
        <v>30</v>
      </c>
      <c r="Q26" s="56"/>
    </row>
    <row r="27" spans="1:17" ht="10" customHeight="1" x14ac:dyDescent="0.25">
      <c r="A27" s="11" t="s">
        <v>31</v>
      </c>
      <c r="B27" s="12"/>
      <c r="C27" s="11" t="s">
        <v>31</v>
      </c>
      <c r="D27" s="12"/>
      <c r="E27" s="11" t="s">
        <v>31</v>
      </c>
      <c r="F27" s="12"/>
      <c r="G27" s="11" t="s">
        <v>31</v>
      </c>
      <c r="H27" s="12"/>
      <c r="I27" s="11" t="s">
        <v>31</v>
      </c>
      <c r="J27" s="12"/>
      <c r="K27" s="11" t="s">
        <v>31</v>
      </c>
      <c r="L27" s="12"/>
      <c r="M27" s="11" t="s">
        <v>31</v>
      </c>
      <c r="N27" s="12"/>
      <c r="O27" s="1"/>
      <c r="P27" s="11" t="s">
        <v>31</v>
      </c>
      <c r="Q27" s="12" t="str">
        <f t="shared" ref="Q27:Q32" si="3">IF(B27+D27+F27+H27+J27+L27+N27&lt;0.1," ",B27+D27+F27+H27+J27+L27+N27)</f>
        <v xml:space="preserve"> </v>
      </c>
    </row>
    <row r="28" spans="1:17" ht="10" customHeight="1" x14ac:dyDescent="0.25">
      <c r="A28" s="11" t="s">
        <v>45</v>
      </c>
      <c r="B28" s="12"/>
      <c r="C28" s="11" t="s">
        <v>45</v>
      </c>
      <c r="D28" s="12"/>
      <c r="E28" s="11" t="s">
        <v>45</v>
      </c>
      <c r="F28" s="12"/>
      <c r="G28" s="11" t="s">
        <v>45</v>
      </c>
      <c r="H28" s="12"/>
      <c r="I28" s="11" t="s">
        <v>45</v>
      </c>
      <c r="J28" s="12"/>
      <c r="K28" s="11" t="s">
        <v>45</v>
      </c>
      <c r="L28" s="12"/>
      <c r="M28" s="11" t="s">
        <v>45</v>
      </c>
      <c r="N28" s="12"/>
      <c r="O28" s="1"/>
      <c r="P28" s="11" t="s">
        <v>45</v>
      </c>
      <c r="Q28" s="12" t="str">
        <f t="shared" si="3"/>
        <v xml:space="preserve"> </v>
      </c>
    </row>
    <row r="29" spans="1:17" ht="10" customHeight="1" x14ac:dyDescent="0.25">
      <c r="A29" s="11" t="s">
        <v>32</v>
      </c>
      <c r="B29" s="12"/>
      <c r="C29" s="11" t="s">
        <v>32</v>
      </c>
      <c r="D29" s="12"/>
      <c r="E29" s="11" t="s">
        <v>32</v>
      </c>
      <c r="F29" s="12"/>
      <c r="G29" s="11" t="s">
        <v>32</v>
      </c>
      <c r="H29" s="12"/>
      <c r="I29" s="11" t="s">
        <v>32</v>
      </c>
      <c r="J29" s="12"/>
      <c r="K29" s="11" t="s">
        <v>32</v>
      </c>
      <c r="L29" s="12"/>
      <c r="M29" s="11" t="s">
        <v>32</v>
      </c>
      <c r="N29" s="12"/>
      <c r="O29" s="1"/>
      <c r="P29" s="11" t="s">
        <v>32</v>
      </c>
      <c r="Q29" s="12" t="str">
        <f t="shared" si="3"/>
        <v xml:space="preserve"> </v>
      </c>
    </row>
    <row r="30" spans="1:17" ht="10" customHeight="1" x14ac:dyDescent="0.25">
      <c r="A30" s="11" t="s">
        <v>33</v>
      </c>
      <c r="B30" s="12"/>
      <c r="C30" s="11" t="s">
        <v>33</v>
      </c>
      <c r="D30" s="12"/>
      <c r="E30" s="11" t="s">
        <v>33</v>
      </c>
      <c r="F30" s="12"/>
      <c r="G30" s="11" t="s">
        <v>33</v>
      </c>
      <c r="H30" s="12"/>
      <c r="I30" s="11" t="s">
        <v>33</v>
      </c>
      <c r="J30" s="12"/>
      <c r="K30" s="11" t="s">
        <v>33</v>
      </c>
      <c r="L30" s="12"/>
      <c r="M30" s="11" t="s">
        <v>33</v>
      </c>
      <c r="N30" s="12"/>
      <c r="O30" s="1"/>
      <c r="P30" s="11" t="s">
        <v>33</v>
      </c>
      <c r="Q30" s="12" t="str">
        <f t="shared" si="3"/>
        <v xml:space="preserve"> </v>
      </c>
    </row>
    <row r="31" spans="1:17" ht="10" customHeight="1" x14ac:dyDescent="0.25">
      <c r="A31" s="4" t="s">
        <v>25</v>
      </c>
      <c r="B31" s="12"/>
      <c r="C31" s="4" t="s">
        <v>25</v>
      </c>
      <c r="D31" s="12"/>
      <c r="E31" s="4" t="s">
        <v>25</v>
      </c>
      <c r="F31" s="12"/>
      <c r="G31" s="4" t="s">
        <v>25</v>
      </c>
      <c r="H31" s="12"/>
      <c r="I31" s="4" t="s">
        <v>25</v>
      </c>
      <c r="J31" s="12"/>
      <c r="K31" s="4" t="s">
        <v>25</v>
      </c>
      <c r="L31" s="12"/>
      <c r="M31" s="4" t="s">
        <v>25</v>
      </c>
      <c r="N31" s="12"/>
      <c r="O31" s="1"/>
      <c r="P31" s="4" t="s">
        <v>25</v>
      </c>
      <c r="Q31" s="12" t="str">
        <f t="shared" si="3"/>
        <v xml:space="preserve"> </v>
      </c>
    </row>
    <row r="32" spans="1:17" ht="10" customHeight="1" x14ac:dyDescent="0.25">
      <c r="A32" s="4" t="s">
        <v>23</v>
      </c>
      <c r="B32" s="12"/>
      <c r="C32" s="4" t="s">
        <v>23</v>
      </c>
      <c r="D32" s="12"/>
      <c r="E32" s="4" t="s">
        <v>23</v>
      </c>
      <c r="F32" s="12"/>
      <c r="G32" s="4" t="s">
        <v>23</v>
      </c>
      <c r="H32" s="12"/>
      <c r="I32" s="4" t="s">
        <v>23</v>
      </c>
      <c r="J32" s="12"/>
      <c r="K32" s="4" t="s">
        <v>23</v>
      </c>
      <c r="L32" s="12"/>
      <c r="M32" s="4" t="s">
        <v>23</v>
      </c>
      <c r="N32" s="12"/>
      <c r="O32" s="1"/>
      <c r="P32" s="4" t="s">
        <v>23</v>
      </c>
      <c r="Q32" s="12" t="str">
        <f t="shared" si="3"/>
        <v xml:space="preserve"> </v>
      </c>
    </row>
    <row r="33" spans="1:17" ht="4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x14ac:dyDescent="0.25">
      <c r="A34" s="46">
        <v>46257</v>
      </c>
      <c r="B34" s="47"/>
      <c r="C34" s="46">
        <v>46258</v>
      </c>
      <c r="D34" s="47"/>
      <c r="E34" s="46">
        <v>46259</v>
      </c>
      <c r="F34" s="47"/>
      <c r="G34" s="46">
        <v>46260</v>
      </c>
      <c r="H34" s="47"/>
      <c r="I34" s="46">
        <v>46261</v>
      </c>
      <c r="J34" s="47"/>
      <c r="K34" s="46">
        <v>46262</v>
      </c>
      <c r="L34" s="47"/>
      <c r="M34" s="46">
        <v>46263</v>
      </c>
      <c r="N34" s="47"/>
      <c r="O34" s="1"/>
      <c r="P34" s="55" t="s">
        <v>30</v>
      </c>
      <c r="Q34" s="56"/>
    </row>
    <row r="35" spans="1:17" ht="10" customHeight="1" x14ac:dyDescent="0.25">
      <c r="A35" s="11" t="s">
        <v>31</v>
      </c>
      <c r="B35" s="12"/>
      <c r="C35" s="11" t="s">
        <v>31</v>
      </c>
      <c r="D35" s="12"/>
      <c r="E35" s="11" t="s">
        <v>31</v>
      </c>
      <c r="F35" s="12"/>
      <c r="G35" s="11" t="s">
        <v>31</v>
      </c>
      <c r="H35" s="12"/>
      <c r="I35" s="11" t="s">
        <v>31</v>
      </c>
      <c r="J35" s="12"/>
      <c r="K35" s="11" t="s">
        <v>31</v>
      </c>
      <c r="L35" s="12"/>
      <c r="M35" s="11" t="s">
        <v>31</v>
      </c>
      <c r="N35" s="12"/>
      <c r="O35" s="1"/>
      <c r="P35" s="11" t="s">
        <v>31</v>
      </c>
      <c r="Q35" s="12" t="str">
        <f t="shared" ref="Q35:Q40" si="4">IF(B35+D35+F35+H35+J35+L35+N35&lt;0.1," ",B35+D35+F35+H35+J35+L35+N35)</f>
        <v xml:space="preserve"> </v>
      </c>
    </row>
    <row r="36" spans="1:17" ht="10" customHeight="1" x14ac:dyDescent="0.25">
      <c r="A36" s="11" t="s">
        <v>45</v>
      </c>
      <c r="B36" s="12"/>
      <c r="C36" s="11" t="s">
        <v>45</v>
      </c>
      <c r="D36" s="12"/>
      <c r="E36" s="11" t="s">
        <v>45</v>
      </c>
      <c r="F36" s="12"/>
      <c r="G36" s="11" t="s">
        <v>45</v>
      </c>
      <c r="H36" s="12"/>
      <c r="I36" s="11" t="s">
        <v>45</v>
      </c>
      <c r="J36" s="12"/>
      <c r="K36" s="11" t="s">
        <v>45</v>
      </c>
      <c r="L36" s="12"/>
      <c r="M36" s="11" t="s">
        <v>45</v>
      </c>
      <c r="N36" s="12"/>
      <c r="O36" s="1"/>
      <c r="P36" s="11" t="s">
        <v>45</v>
      </c>
      <c r="Q36" s="12" t="str">
        <f t="shared" si="4"/>
        <v xml:space="preserve"> </v>
      </c>
    </row>
    <row r="37" spans="1:17" ht="10" customHeight="1" x14ac:dyDescent="0.25">
      <c r="A37" s="11" t="s">
        <v>32</v>
      </c>
      <c r="B37" s="12"/>
      <c r="C37" s="11" t="s">
        <v>32</v>
      </c>
      <c r="D37" s="12"/>
      <c r="E37" s="11" t="s">
        <v>32</v>
      </c>
      <c r="F37" s="12"/>
      <c r="G37" s="11" t="s">
        <v>32</v>
      </c>
      <c r="H37" s="12"/>
      <c r="I37" s="11" t="s">
        <v>32</v>
      </c>
      <c r="J37" s="12"/>
      <c r="K37" s="11" t="s">
        <v>32</v>
      </c>
      <c r="L37" s="12"/>
      <c r="M37" s="11" t="s">
        <v>32</v>
      </c>
      <c r="N37" s="12"/>
      <c r="O37" s="1"/>
      <c r="P37" s="11" t="s">
        <v>32</v>
      </c>
      <c r="Q37" s="12" t="str">
        <f t="shared" si="4"/>
        <v xml:space="preserve"> </v>
      </c>
    </row>
    <row r="38" spans="1:17" ht="10" customHeight="1" x14ac:dyDescent="0.25">
      <c r="A38" s="11" t="s">
        <v>33</v>
      </c>
      <c r="B38" s="12"/>
      <c r="C38" s="11" t="s">
        <v>33</v>
      </c>
      <c r="D38" s="12"/>
      <c r="E38" s="11" t="s">
        <v>33</v>
      </c>
      <c r="F38" s="12"/>
      <c r="G38" s="11" t="s">
        <v>33</v>
      </c>
      <c r="H38" s="12"/>
      <c r="I38" s="11" t="s">
        <v>33</v>
      </c>
      <c r="J38" s="12"/>
      <c r="K38" s="11" t="s">
        <v>33</v>
      </c>
      <c r="L38" s="12"/>
      <c r="M38" s="11" t="s">
        <v>33</v>
      </c>
      <c r="N38" s="12"/>
      <c r="O38" s="1"/>
      <c r="P38" s="11" t="s">
        <v>33</v>
      </c>
      <c r="Q38" s="12" t="str">
        <f t="shared" si="4"/>
        <v xml:space="preserve"> </v>
      </c>
    </row>
    <row r="39" spans="1:17" ht="10" customHeight="1" x14ac:dyDescent="0.25">
      <c r="A39" s="4" t="s">
        <v>25</v>
      </c>
      <c r="B39" s="12"/>
      <c r="C39" s="4" t="s">
        <v>25</v>
      </c>
      <c r="D39" s="12"/>
      <c r="E39" s="4" t="s">
        <v>25</v>
      </c>
      <c r="F39" s="12"/>
      <c r="G39" s="4" t="s">
        <v>25</v>
      </c>
      <c r="H39" s="12"/>
      <c r="I39" s="4" t="s">
        <v>25</v>
      </c>
      <c r="J39" s="12"/>
      <c r="K39" s="4" t="s">
        <v>25</v>
      </c>
      <c r="L39" s="12"/>
      <c r="M39" s="4" t="s">
        <v>25</v>
      </c>
      <c r="N39" s="12"/>
      <c r="O39" s="1"/>
      <c r="P39" s="4" t="s">
        <v>25</v>
      </c>
      <c r="Q39" s="12" t="str">
        <f t="shared" si="4"/>
        <v xml:space="preserve"> </v>
      </c>
    </row>
    <row r="40" spans="1:17" ht="10" customHeight="1" x14ac:dyDescent="0.25">
      <c r="A40" s="4" t="s">
        <v>23</v>
      </c>
      <c r="B40" s="12"/>
      <c r="C40" s="4" t="s">
        <v>23</v>
      </c>
      <c r="D40" s="12"/>
      <c r="E40" s="4" t="s">
        <v>23</v>
      </c>
      <c r="F40" s="12"/>
      <c r="G40" s="4" t="s">
        <v>23</v>
      </c>
      <c r="H40" s="12"/>
      <c r="I40" s="4" t="s">
        <v>23</v>
      </c>
      <c r="J40" s="12"/>
      <c r="K40" s="4" t="s">
        <v>23</v>
      </c>
      <c r="L40" s="12"/>
      <c r="M40" s="4" t="s">
        <v>23</v>
      </c>
      <c r="N40" s="12"/>
      <c r="O40" s="1"/>
      <c r="P40" s="4" t="s">
        <v>23</v>
      </c>
      <c r="Q40" s="12" t="str">
        <f t="shared" si="4"/>
        <v xml:space="preserve"> </v>
      </c>
    </row>
    <row r="41" spans="1:17" ht="4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x14ac:dyDescent="0.25">
      <c r="A42" s="46">
        <v>46264</v>
      </c>
      <c r="B42" s="47"/>
      <c r="C42" s="46">
        <v>46265</v>
      </c>
      <c r="D42" s="47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1"/>
      <c r="P42" s="55" t="s">
        <v>30</v>
      </c>
      <c r="Q42" s="56"/>
    </row>
    <row r="43" spans="1:17" ht="10" customHeight="1" x14ac:dyDescent="0.25">
      <c r="A43" s="11" t="s">
        <v>31</v>
      </c>
      <c r="B43" s="12"/>
      <c r="C43" s="11" t="s">
        <v>31</v>
      </c>
      <c r="D43" s="12"/>
      <c r="E43" s="16"/>
      <c r="F43" s="17"/>
      <c r="G43" s="16"/>
      <c r="H43" s="17"/>
      <c r="I43" s="16"/>
      <c r="J43" s="17"/>
      <c r="K43" s="16"/>
      <c r="L43" s="17"/>
      <c r="M43" s="16"/>
      <c r="N43" s="17"/>
      <c r="O43" s="1"/>
      <c r="P43" s="11" t="s">
        <v>31</v>
      </c>
      <c r="Q43" s="12" t="str">
        <f t="shared" ref="Q43:Q48" si="5">IF(B43+D43+F43+H43+J43+L43+N43&lt;0.1," ",B43+D43+F43+H43+J43+L43+N43)</f>
        <v xml:space="preserve"> </v>
      </c>
    </row>
    <row r="44" spans="1:17" ht="10" customHeight="1" x14ac:dyDescent="0.25">
      <c r="A44" s="11" t="s">
        <v>45</v>
      </c>
      <c r="B44" s="12"/>
      <c r="C44" s="11" t="s">
        <v>45</v>
      </c>
      <c r="D44" s="12"/>
      <c r="E44" s="16"/>
      <c r="F44" s="17"/>
      <c r="G44" s="16"/>
      <c r="H44" s="17"/>
      <c r="I44" s="16"/>
      <c r="J44" s="17"/>
      <c r="K44" s="16"/>
      <c r="L44" s="17"/>
      <c r="M44" s="16"/>
      <c r="N44" s="17"/>
      <c r="O44" s="1"/>
      <c r="P44" s="11" t="s">
        <v>45</v>
      </c>
      <c r="Q44" s="12" t="str">
        <f t="shared" si="5"/>
        <v xml:space="preserve"> </v>
      </c>
    </row>
    <row r="45" spans="1:17" ht="10" customHeight="1" x14ac:dyDescent="0.25">
      <c r="A45" s="11" t="s">
        <v>32</v>
      </c>
      <c r="B45" s="12"/>
      <c r="C45" s="11" t="s">
        <v>32</v>
      </c>
      <c r="D45" s="12"/>
      <c r="E45" s="16"/>
      <c r="F45" s="17"/>
      <c r="G45" s="16"/>
      <c r="H45" s="17"/>
      <c r="I45" s="16"/>
      <c r="J45" s="17"/>
      <c r="K45" s="16"/>
      <c r="L45" s="17"/>
      <c r="M45" s="16"/>
      <c r="N45" s="17"/>
      <c r="O45" s="1"/>
      <c r="P45" s="11" t="s">
        <v>32</v>
      </c>
      <c r="Q45" s="12" t="str">
        <f t="shared" si="5"/>
        <v xml:space="preserve"> </v>
      </c>
    </row>
    <row r="46" spans="1:17" ht="10" customHeight="1" x14ac:dyDescent="0.25">
      <c r="A46" s="11" t="s">
        <v>33</v>
      </c>
      <c r="B46" s="12"/>
      <c r="C46" s="11" t="s">
        <v>33</v>
      </c>
      <c r="D46" s="12"/>
      <c r="E46" s="16"/>
      <c r="F46" s="17"/>
      <c r="G46" s="16"/>
      <c r="H46" s="17"/>
      <c r="I46" s="16"/>
      <c r="J46" s="17"/>
      <c r="K46" s="16"/>
      <c r="L46" s="17"/>
      <c r="M46" s="16"/>
      <c r="N46" s="17"/>
      <c r="O46" s="1"/>
      <c r="P46" s="11" t="s">
        <v>33</v>
      </c>
      <c r="Q46" s="12" t="str">
        <f t="shared" si="5"/>
        <v xml:space="preserve"> </v>
      </c>
    </row>
    <row r="47" spans="1:17" ht="10" customHeight="1" x14ac:dyDescent="0.25">
      <c r="A47" s="4" t="s">
        <v>25</v>
      </c>
      <c r="B47" s="12"/>
      <c r="C47" s="4" t="s">
        <v>25</v>
      </c>
      <c r="D47" s="12"/>
      <c r="E47" s="18"/>
      <c r="F47" s="17"/>
      <c r="G47" s="18"/>
      <c r="H47" s="17"/>
      <c r="I47" s="18"/>
      <c r="J47" s="17"/>
      <c r="K47" s="18"/>
      <c r="L47" s="17"/>
      <c r="M47" s="18"/>
      <c r="N47" s="17"/>
      <c r="O47" s="1"/>
      <c r="P47" s="4" t="s">
        <v>25</v>
      </c>
      <c r="Q47" s="12" t="str">
        <f t="shared" si="5"/>
        <v xml:space="preserve"> </v>
      </c>
    </row>
    <row r="48" spans="1:17" ht="10" customHeight="1" x14ac:dyDescent="0.25">
      <c r="A48" s="4" t="s">
        <v>23</v>
      </c>
      <c r="B48" s="12"/>
      <c r="C48" s="4" t="s">
        <v>23</v>
      </c>
      <c r="D48" s="12"/>
      <c r="E48" s="18"/>
      <c r="F48" s="17"/>
      <c r="G48" s="18"/>
      <c r="H48" s="17"/>
      <c r="I48" s="18"/>
      <c r="J48" s="17"/>
      <c r="K48" s="18"/>
      <c r="L48" s="17"/>
      <c r="M48" s="18"/>
      <c r="N48" s="17"/>
      <c r="O48" s="1"/>
      <c r="P48" s="4" t="s">
        <v>23</v>
      </c>
      <c r="Q48" s="12" t="str">
        <f t="shared" si="5"/>
        <v xml:space="preserve"> </v>
      </c>
    </row>
    <row r="49" spans="1:17" ht="4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ht="10" customHeight="1" x14ac:dyDescent="0.25">
      <c r="A50" s="53" t="s">
        <v>16</v>
      </c>
      <c r="B50" s="54"/>
      <c r="C50" s="1"/>
      <c r="D50" s="6" t="s">
        <v>15</v>
      </c>
      <c r="E50" s="8"/>
      <c r="F50" s="8"/>
      <c r="G50" s="8"/>
      <c r="H50" s="8"/>
      <c r="I50" s="8"/>
      <c r="J50" s="8"/>
      <c r="K50" s="8"/>
      <c r="L50" s="8"/>
      <c r="M50" s="7"/>
      <c r="N50" s="1"/>
      <c r="O50" s="1"/>
      <c r="P50" s="53" t="s">
        <v>26</v>
      </c>
      <c r="Q50" s="54"/>
    </row>
    <row r="51" spans="1:17" ht="10" customHeight="1" x14ac:dyDescent="0.25">
      <c r="A51" s="11" t="s">
        <v>31</v>
      </c>
      <c r="B51" s="12">
        <f>SUM(B3+D3+F3+H3+J3+L3+N3+B11+D11+F11+H11+J11+L11+N11+B19+D19+F19+H19+J19+L19+N19+B27+D27+F27+H27+J27+L27+N27+B35+D35+F35+H35+J35+L35+N35)</f>
        <v>0</v>
      </c>
      <c r="C51" s="1"/>
      <c r="D51" s="2" t="s">
        <v>46</v>
      </c>
      <c r="E51" s="1"/>
      <c r="F51" s="1"/>
      <c r="G51" s="9">
        <v>1</v>
      </c>
      <c r="H51" s="1" t="s">
        <v>48</v>
      </c>
      <c r="I51" s="1"/>
      <c r="J51" s="1" t="s">
        <v>24</v>
      </c>
      <c r="K51" s="1"/>
      <c r="L51" s="1"/>
      <c r="M51" s="3"/>
      <c r="N51" s="1"/>
      <c r="O51" s="1"/>
      <c r="P51" s="11" t="s">
        <v>31</v>
      </c>
      <c r="Q51" s="12">
        <f>SUM(B3+D3+F3+H3+J3+L3+N3+B11+D11+F11+H11+J11+L11+N11+B19+D19+F19+H19+J19+L19+N19+B27+D27+F27+H27+J27+L27+N27+B35+D35+F35+H35+J35+L35+N35+B43+D43)</f>
        <v>0</v>
      </c>
    </row>
    <row r="52" spans="1:17" ht="10" customHeight="1" x14ac:dyDescent="0.25">
      <c r="A52" s="11" t="s">
        <v>45</v>
      </c>
      <c r="B52" s="12">
        <f>SUM(B4+D4+F4+H4+J4+L4+N4+B12+D12+F12+H12+J12+L12+N12+B20+D20+F20+H20+J20+L20+N20+B28+D28+F28+H28+J28+L28+N28+B36+D36+F36+H36+J36+L36+N36)*4</f>
        <v>0</v>
      </c>
      <c r="C52" s="1"/>
      <c r="D52" s="2" t="s">
        <v>11</v>
      </c>
      <c r="E52" s="1"/>
      <c r="F52" s="1"/>
      <c r="G52" s="9">
        <v>0.4</v>
      </c>
      <c r="H52" s="1" t="s">
        <v>48</v>
      </c>
      <c r="I52" s="1"/>
      <c r="J52" s="1" t="s">
        <v>17</v>
      </c>
      <c r="K52" s="1"/>
      <c r="L52" s="1"/>
      <c r="M52" s="3"/>
      <c r="N52" s="1"/>
      <c r="O52" s="1"/>
      <c r="P52" s="11" t="s">
        <v>45</v>
      </c>
      <c r="Q52" s="12">
        <f>SUM(B4+D4+F4+H4+J4+L4+N4+B12+D12+F12+H12+J12+L12+N12+B20+D20+F20+H20+J20+L20+N20+B28+D28+F28+H28+J28+L28+N28+B36+D36+F36+H36+J36+L36+N36+B44+D44)*4</f>
        <v>0</v>
      </c>
    </row>
    <row r="53" spans="1:17" ht="10" customHeight="1" x14ac:dyDescent="0.25">
      <c r="A53" s="11" t="s">
        <v>32</v>
      </c>
      <c r="B53" s="12">
        <f>SUM(B5+D5+F5+H5+J5+L5+N5+B13+D13+F13+H13+J13+L13+N13+B21+D21+F21+H21+J21+L21+N21+B29+D29+F29+H29+J29+L29+N29+B37+D37+F37+H37+J37+L37+N37)*0.4</f>
        <v>0</v>
      </c>
      <c r="C53" s="1"/>
      <c r="D53" s="2" t="s">
        <v>12</v>
      </c>
      <c r="E53" s="1"/>
      <c r="F53" s="1"/>
      <c r="G53" s="9">
        <v>4</v>
      </c>
      <c r="H53" s="1" t="s">
        <v>48</v>
      </c>
      <c r="I53" s="1"/>
      <c r="J53" s="1" t="s">
        <v>37</v>
      </c>
      <c r="K53" s="1"/>
      <c r="L53" s="1"/>
      <c r="M53" s="3"/>
      <c r="N53" s="1"/>
      <c r="O53" s="1"/>
      <c r="P53" s="11" t="s">
        <v>32</v>
      </c>
      <c r="Q53" s="12">
        <f>SUM(B5+D5+F5+H5+J5+L5+N5+B13+D13+F13+H13+J13+L13+N13+B21+D21+F21+H21+J21+L21+N21+B29+D29+F29+H29+J29+L29+N29+B37+D37+F37+H37+J37+L37+N37+B45+D45)*0.4</f>
        <v>0</v>
      </c>
    </row>
    <row r="54" spans="1:17" ht="10" customHeight="1" x14ac:dyDescent="0.25">
      <c r="A54" s="11" t="s">
        <v>33</v>
      </c>
      <c r="B54" s="12">
        <f>SUM(B6+D6+F6+H6+J6+L6+N6+B14+D14+F14+H14+J14+L14+N14+B22+D22+F22+H22+J22+L22+N22+B30+D30+F30+H30+J30+L30+N30+B38+D38+F38+H38+J38+L38+N38)*4</f>
        <v>0</v>
      </c>
      <c r="C54" s="1"/>
      <c r="D54" s="2" t="s">
        <v>47</v>
      </c>
      <c r="E54" s="1"/>
      <c r="F54" s="1"/>
      <c r="G54" s="9">
        <v>6</v>
      </c>
      <c r="H54" s="1" t="s">
        <v>48</v>
      </c>
      <c r="I54" s="1"/>
      <c r="K54" s="1" t="s">
        <v>38</v>
      </c>
      <c r="L54" s="1"/>
      <c r="M54" s="3"/>
      <c r="N54" s="1"/>
      <c r="O54" s="1"/>
      <c r="P54" s="11" t="s">
        <v>33</v>
      </c>
      <c r="Q54" s="12">
        <f>SUM(B6+D6+F6+H6+J6+L6+N6+B14+D14+F14+H14+J14+L14+N14+B22+D22+F22+H22+J22+L22+N22+B30+D30+F30+H30+J30+L30+N30+B38+D38+F38+H38+J38+L38+N38+B46+D46)*4</f>
        <v>0</v>
      </c>
    </row>
    <row r="55" spans="1:17" ht="10" customHeight="1" x14ac:dyDescent="0.25">
      <c r="A55" s="4" t="s">
        <v>25</v>
      </c>
      <c r="B55" s="12">
        <f>SUM(B7+D7+F7+H7+J7+L7+N7+B15+D15+F15+H15+J15+L15+N15+B23+D23+F23+H23+J23+L23+N23+B31+D31+F31+H31+J31+L31+N31+B39+D39+F39+H39+J39+L39+N39)*6</f>
        <v>0</v>
      </c>
      <c r="C55" s="1"/>
      <c r="D55" s="2" t="s">
        <v>43</v>
      </c>
      <c r="E55" s="1"/>
      <c r="F55" s="1"/>
      <c r="G55" s="1"/>
      <c r="H55" s="1"/>
      <c r="I55" s="1"/>
      <c r="J55" s="1" t="s">
        <v>39</v>
      </c>
      <c r="K55" s="1"/>
      <c r="L55" s="1"/>
      <c r="M55" s="3"/>
      <c r="N55" s="1"/>
      <c r="O55" s="1"/>
      <c r="P55" s="4" t="s">
        <v>25</v>
      </c>
      <c r="Q55" s="12">
        <f>SUM(B7+D7+F7+H7+J7+L7+N7+B15+D15+F15+H15+J15+L15+N15+B23+D23+F23+H23+J23+L23+N23+B31+D31+F31+H31+J31+L31+N31+B39+D39+F39+H39+J39+L39+N39+B47+D47)*6</f>
        <v>0</v>
      </c>
    </row>
    <row r="56" spans="1:17" ht="10" customHeight="1" x14ac:dyDescent="0.25">
      <c r="A56" s="4" t="s">
        <v>23</v>
      </c>
      <c r="B56" s="12">
        <f>SUM(B8+D8+F8+H8+J8+L8+N8+B16+D16+F16+H16+J16+L16+N16+B24+D24+F24+H24+J24+L24+N24+B32+D32+F32+H32+J32+L32+N32+B40+D40+F40+H40+J40+L40+N40)*3</f>
        <v>0</v>
      </c>
      <c r="C56" s="1"/>
      <c r="D56" s="4"/>
      <c r="E56" s="10"/>
      <c r="F56" s="10"/>
      <c r="G56" s="10"/>
      <c r="H56" s="10"/>
      <c r="I56" s="10"/>
      <c r="J56" s="15"/>
      <c r="K56" s="10" t="s">
        <v>22</v>
      </c>
      <c r="L56" s="10"/>
      <c r="M56" s="5"/>
      <c r="N56" s="1"/>
      <c r="O56" s="1"/>
      <c r="P56" s="4" t="s">
        <v>23</v>
      </c>
      <c r="Q56" s="12">
        <f>SUM(B8+D8+F8+H8+J8+L8+N8+B16+D16+F16+H16+J16+L16+N16+B24+D24+F24+H24+J24+L24+N24+B32+D32+F32+H32+J32+L32+N32+B40+D40+F40+H40+J40+L40+N40+B48+D48)*3</f>
        <v>0</v>
      </c>
    </row>
    <row r="57" spans="1:17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51" t="s">
        <v>44</v>
      </c>
      <c r="Q57" s="49">
        <f>SUM(Q51:Q56)</f>
        <v>0</v>
      </c>
    </row>
    <row r="58" spans="1:17" x14ac:dyDescent="0.25">
      <c r="A58" s="1"/>
      <c r="P58" s="52"/>
      <c r="Q58" s="50"/>
    </row>
    <row r="60" spans="1:17" x14ac:dyDescent="0.25">
      <c r="Q60" s="13">
        <f>Q57</f>
        <v>0</v>
      </c>
    </row>
  </sheetData>
  <mergeCells count="59">
    <mergeCell ref="K42:L42"/>
    <mergeCell ref="M42:N42"/>
    <mergeCell ref="P42:Q42"/>
    <mergeCell ref="A42:B42"/>
    <mergeCell ref="C42:D42"/>
    <mergeCell ref="E42:F42"/>
    <mergeCell ref="G42:H42"/>
    <mergeCell ref="I42:J42"/>
    <mergeCell ref="Q57:Q58"/>
    <mergeCell ref="P57:P58"/>
    <mergeCell ref="P50:Q50"/>
    <mergeCell ref="A50:B50"/>
    <mergeCell ref="A1:B1"/>
    <mergeCell ref="C1:D1"/>
    <mergeCell ref="E1:F1"/>
    <mergeCell ref="G1:H1"/>
    <mergeCell ref="I1:J1"/>
    <mergeCell ref="K1:L1"/>
    <mergeCell ref="P26:Q26"/>
    <mergeCell ref="P34:Q34"/>
    <mergeCell ref="I2:J2"/>
    <mergeCell ref="K2:L2"/>
    <mergeCell ref="M1:N1"/>
    <mergeCell ref="P2:Q2"/>
    <mergeCell ref="P10:Q10"/>
    <mergeCell ref="P18:Q18"/>
    <mergeCell ref="M2:N2"/>
    <mergeCell ref="I10:J10"/>
    <mergeCell ref="A2:B2"/>
    <mergeCell ref="C2:D2"/>
    <mergeCell ref="E2:F2"/>
    <mergeCell ref="G2:H2"/>
    <mergeCell ref="A10:B10"/>
    <mergeCell ref="C10:D10"/>
    <mergeCell ref="E10:F10"/>
    <mergeCell ref="G10:H10"/>
    <mergeCell ref="K10:L10"/>
    <mergeCell ref="M10:N10"/>
    <mergeCell ref="M18:N18"/>
    <mergeCell ref="M26:N26"/>
    <mergeCell ref="A18:B18"/>
    <mergeCell ref="C18:D18"/>
    <mergeCell ref="E18:F18"/>
    <mergeCell ref="G18:H18"/>
    <mergeCell ref="I18:J18"/>
    <mergeCell ref="K18:L18"/>
    <mergeCell ref="A26:B26"/>
    <mergeCell ref="C26:D26"/>
    <mergeCell ref="E26:F26"/>
    <mergeCell ref="G26:H26"/>
    <mergeCell ref="I26:J26"/>
    <mergeCell ref="K26:L26"/>
    <mergeCell ref="I34:J34"/>
    <mergeCell ref="K34:L34"/>
    <mergeCell ref="M34:N34"/>
    <mergeCell ref="A34:B34"/>
    <mergeCell ref="C34:D34"/>
    <mergeCell ref="E34:F34"/>
    <mergeCell ref="G34:H34"/>
  </mergeCells>
  <phoneticPr fontId="0" type="noConversion"/>
  <pageMargins left="0.75" right="0.75" top="0.75" bottom="0.67" header="0.5" footer="0.5"/>
  <pageSetup orientation="landscape" horizontalDpi="300" verticalDpi="300" r:id="rId1"/>
  <headerFooter alignWithMargins="0">
    <oddHeader>&amp;CWellness Committee Activity Journal&amp;R&amp;F</oddHeader>
    <oddFooter>&amp;L_______________________________
Signature / Date&amp;C&amp;14Month: 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52"/>
  <sheetViews>
    <sheetView zoomScaleNormal="100" workbookViewId="0">
      <pane ySplit="1" topLeftCell="A2" activePane="bottomLeft" state="frozen"/>
      <selection activeCell="C1" sqref="C1"/>
      <selection pane="bottomLeft" sqref="A1:B1"/>
    </sheetView>
  </sheetViews>
  <sheetFormatPr defaultRowHeight="12.5" x14ac:dyDescent="0.25"/>
  <cols>
    <col min="2" max="2" width="5.7265625" customWidth="1"/>
    <col min="4" max="4" width="5.7265625" customWidth="1"/>
    <col min="6" max="6" width="5.7265625" customWidth="1"/>
    <col min="8" max="8" width="5.7265625" customWidth="1"/>
    <col min="10" max="10" width="5.7265625" customWidth="1"/>
    <col min="12" max="12" width="5.7265625" customWidth="1"/>
    <col min="14" max="14" width="5.7265625" customWidth="1"/>
    <col min="15" max="15" width="2.453125" customWidth="1"/>
    <col min="17" max="17" width="5.7265625" customWidth="1"/>
  </cols>
  <sheetData>
    <row r="1" spans="1:17" x14ac:dyDescent="0.25">
      <c r="A1" s="45" t="s">
        <v>19</v>
      </c>
      <c r="B1" s="45"/>
      <c r="C1" s="45" t="s">
        <v>20</v>
      </c>
      <c r="D1" s="45"/>
      <c r="E1" s="45" t="s">
        <v>21</v>
      </c>
      <c r="F1" s="45"/>
      <c r="G1" s="45" t="s">
        <v>29</v>
      </c>
      <c r="H1" s="45"/>
      <c r="I1" s="45" t="s">
        <v>10</v>
      </c>
      <c r="J1" s="45"/>
      <c r="K1" s="45" t="s">
        <v>34</v>
      </c>
      <c r="L1" s="45"/>
      <c r="M1" s="45" t="s">
        <v>35</v>
      </c>
      <c r="N1" s="45"/>
      <c r="O1" s="1"/>
      <c r="P1" s="1"/>
      <c r="Q1" s="1"/>
    </row>
    <row r="2" spans="1:17" x14ac:dyDescent="0.25">
      <c r="A2" s="16"/>
      <c r="B2" s="17"/>
      <c r="C2" s="16"/>
      <c r="D2" s="17"/>
      <c r="E2" s="46">
        <v>46266</v>
      </c>
      <c r="F2" s="63"/>
      <c r="G2" s="46">
        <v>46267</v>
      </c>
      <c r="H2" s="63"/>
      <c r="I2" s="46">
        <v>46268</v>
      </c>
      <c r="J2" s="63"/>
      <c r="K2" s="46">
        <v>46269</v>
      </c>
      <c r="L2" s="63"/>
      <c r="M2" s="46">
        <v>46270</v>
      </c>
      <c r="N2" s="63"/>
      <c r="O2" s="1"/>
      <c r="P2" s="55" t="s">
        <v>30</v>
      </c>
      <c r="Q2" s="56"/>
    </row>
    <row r="3" spans="1:17" ht="10" customHeight="1" x14ac:dyDescent="0.25">
      <c r="A3" s="16"/>
      <c r="B3" s="17"/>
      <c r="C3" s="16"/>
      <c r="D3" s="17"/>
      <c r="E3" s="11" t="s">
        <v>31</v>
      </c>
      <c r="F3" s="12"/>
      <c r="G3" s="11" t="s">
        <v>31</v>
      </c>
      <c r="H3" s="12"/>
      <c r="I3" s="11" t="s">
        <v>31</v>
      </c>
      <c r="J3" s="12"/>
      <c r="K3" s="11" t="s">
        <v>31</v>
      </c>
      <c r="L3" s="12"/>
      <c r="M3" s="11" t="s">
        <v>31</v>
      </c>
      <c r="N3" s="12"/>
      <c r="O3" s="1"/>
      <c r="P3" s="11" t="s">
        <v>31</v>
      </c>
      <c r="Q3" s="12" t="str">
        <f t="shared" ref="Q3:Q8" si="0">IF(B3+D3+F3+H3+J3+L3+N3&lt;0.1," ",B3+D3+F3+H3+J3+L3+N3)</f>
        <v xml:space="preserve"> </v>
      </c>
    </row>
    <row r="4" spans="1:17" ht="10" customHeight="1" x14ac:dyDescent="0.25">
      <c r="A4" s="16"/>
      <c r="B4" s="17"/>
      <c r="C4" s="16"/>
      <c r="D4" s="17"/>
      <c r="E4" s="11" t="s">
        <v>45</v>
      </c>
      <c r="F4" s="12"/>
      <c r="G4" s="11" t="s">
        <v>45</v>
      </c>
      <c r="H4" s="12"/>
      <c r="I4" s="11" t="s">
        <v>45</v>
      </c>
      <c r="J4" s="12"/>
      <c r="K4" s="11" t="s">
        <v>45</v>
      </c>
      <c r="L4" s="12"/>
      <c r="M4" s="11" t="s">
        <v>45</v>
      </c>
      <c r="N4" s="12"/>
      <c r="O4" s="1"/>
      <c r="P4" s="11" t="s">
        <v>45</v>
      </c>
      <c r="Q4" s="12" t="str">
        <f t="shared" si="0"/>
        <v xml:space="preserve"> </v>
      </c>
    </row>
    <row r="5" spans="1:17" ht="10" customHeight="1" x14ac:dyDescent="0.25">
      <c r="A5" s="16"/>
      <c r="B5" s="17"/>
      <c r="C5" s="16"/>
      <c r="D5" s="17"/>
      <c r="E5" s="11" t="s">
        <v>32</v>
      </c>
      <c r="F5" s="12"/>
      <c r="G5" s="11" t="s">
        <v>32</v>
      </c>
      <c r="H5" s="12"/>
      <c r="I5" s="11" t="s">
        <v>32</v>
      </c>
      <c r="J5" s="12"/>
      <c r="K5" s="11" t="s">
        <v>32</v>
      </c>
      <c r="L5" s="12"/>
      <c r="M5" s="11" t="s">
        <v>32</v>
      </c>
      <c r="N5" s="12"/>
      <c r="O5" s="1"/>
      <c r="P5" s="11" t="s">
        <v>32</v>
      </c>
      <c r="Q5" s="12" t="str">
        <f t="shared" si="0"/>
        <v xml:space="preserve"> </v>
      </c>
    </row>
    <row r="6" spans="1:17" ht="10" customHeight="1" x14ac:dyDescent="0.25">
      <c r="A6" s="18"/>
      <c r="B6" s="17"/>
      <c r="C6" s="18"/>
      <c r="D6" s="17"/>
      <c r="E6" s="11" t="s">
        <v>33</v>
      </c>
      <c r="F6" s="12"/>
      <c r="G6" s="11" t="s">
        <v>33</v>
      </c>
      <c r="H6" s="12"/>
      <c r="I6" s="11" t="s">
        <v>33</v>
      </c>
      <c r="J6" s="12"/>
      <c r="K6" s="11" t="s">
        <v>33</v>
      </c>
      <c r="L6" s="12"/>
      <c r="M6" s="11" t="s">
        <v>33</v>
      </c>
      <c r="N6" s="12"/>
      <c r="O6" s="1"/>
      <c r="P6" s="11" t="s">
        <v>33</v>
      </c>
      <c r="Q6" s="12" t="str">
        <f t="shared" si="0"/>
        <v xml:space="preserve"> </v>
      </c>
    </row>
    <row r="7" spans="1:17" ht="10" customHeight="1" x14ac:dyDescent="0.25">
      <c r="A7" s="18"/>
      <c r="B7" s="17"/>
      <c r="C7" s="18"/>
      <c r="D7" s="17"/>
      <c r="E7" s="4" t="s">
        <v>25</v>
      </c>
      <c r="F7" s="12"/>
      <c r="G7" s="4" t="s">
        <v>25</v>
      </c>
      <c r="H7" s="12"/>
      <c r="I7" s="4" t="s">
        <v>25</v>
      </c>
      <c r="J7" s="12"/>
      <c r="K7" s="4" t="s">
        <v>25</v>
      </c>
      <c r="L7" s="12"/>
      <c r="M7" s="4" t="s">
        <v>25</v>
      </c>
      <c r="N7" s="12"/>
      <c r="O7" s="1"/>
      <c r="P7" s="4" t="s">
        <v>25</v>
      </c>
      <c r="Q7" s="12" t="str">
        <f t="shared" si="0"/>
        <v xml:space="preserve"> </v>
      </c>
    </row>
    <row r="8" spans="1:17" ht="10" customHeight="1" x14ac:dyDescent="0.25">
      <c r="A8" s="18"/>
      <c r="B8" s="17"/>
      <c r="C8" s="18"/>
      <c r="D8" s="17"/>
      <c r="E8" s="4" t="s">
        <v>23</v>
      </c>
      <c r="F8" s="12"/>
      <c r="G8" s="4" t="s">
        <v>23</v>
      </c>
      <c r="H8" s="12"/>
      <c r="I8" s="4" t="s">
        <v>23</v>
      </c>
      <c r="J8" s="12"/>
      <c r="K8" s="4" t="s">
        <v>23</v>
      </c>
      <c r="L8" s="12"/>
      <c r="M8" s="4" t="s">
        <v>23</v>
      </c>
      <c r="N8" s="12"/>
      <c r="O8" s="1"/>
      <c r="P8" s="4" t="s">
        <v>23</v>
      </c>
      <c r="Q8" s="12" t="str">
        <f t="shared" si="0"/>
        <v xml:space="preserve"> </v>
      </c>
    </row>
    <row r="9" spans="1:17" ht="4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x14ac:dyDescent="0.25">
      <c r="A10" s="46">
        <v>46271</v>
      </c>
      <c r="B10" s="47"/>
      <c r="C10" s="46">
        <v>46272</v>
      </c>
      <c r="D10" s="47"/>
      <c r="E10" s="46">
        <v>46273</v>
      </c>
      <c r="F10" s="47"/>
      <c r="G10" s="46">
        <v>46274</v>
      </c>
      <c r="H10" s="47"/>
      <c r="I10" s="46">
        <v>46275</v>
      </c>
      <c r="J10" s="47"/>
      <c r="K10" s="46">
        <v>46276</v>
      </c>
      <c r="L10" s="47"/>
      <c r="M10" s="46">
        <v>46277</v>
      </c>
      <c r="N10" s="47"/>
      <c r="O10" s="1"/>
      <c r="P10" s="55" t="s">
        <v>30</v>
      </c>
      <c r="Q10" s="56"/>
    </row>
    <row r="11" spans="1:17" ht="10" customHeight="1" x14ac:dyDescent="0.25">
      <c r="A11" s="11" t="s">
        <v>31</v>
      </c>
      <c r="B11" s="12"/>
      <c r="C11" s="11" t="s">
        <v>31</v>
      </c>
      <c r="D11" s="12"/>
      <c r="E11" s="11" t="s">
        <v>31</v>
      </c>
      <c r="F11" s="12"/>
      <c r="G11" s="11" t="s">
        <v>31</v>
      </c>
      <c r="H11" s="12"/>
      <c r="I11" s="11" t="s">
        <v>31</v>
      </c>
      <c r="J11" s="12"/>
      <c r="K11" s="11" t="s">
        <v>31</v>
      </c>
      <c r="L11" s="12"/>
      <c r="M11" s="11" t="s">
        <v>31</v>
      </c>
      <c r="N11" s="12"/>
      <c r="O11" s="1"/>
      <c r="P11" s="11" t="s">
        <v>31</v>
      </c>
      <c r="Q11" s="12" t="str">
        <f t="shared" ref="Q11:Q16" si="1">IF(B11+D11+F11+H11+J11+L11+N11&lt;0.1," ",B11+D11+F11+H11+J11+L11+N11)</f>
        <v xml:space="preserve"> </v>
      </c>
    </row>
    <row r="12" spans="1:17" ht="10" customHeight="1" x14ac:dyDescent="0.25">
      <c r="A12" s="11" t="s">
        <v>45</v>
      </c>
      <c r="B12" s="12"/>
      <c r="C12" s="11" t="s">
        <v>45</v>
      </c>
      <c r="D12" s="12"/>
      <c r="E12" s="11" t="s">
        <v>45</v>
      </c>
      <c r="F12" s="12"/>
      <c r="G12" s="11" t="s">
        <v>45</v>
      </c>
      <c r="H12" s="12"/>
      <c r="I12" s="11" t="s">
        <v>45</v>
      </c>
      <c r="J12" s="12"/>
      <c r="K12" s="11" t="s">
        <v>45</v>
      </c>
      <c r="L12" s="12"/>
      <c r="M12" s="11" t="s">
        <v>45</v>
      </c>
      <c r="N12" s="12"/>
      <c r="O12" s="1"/>
      <c r="P12" s="11" t="s">
        <v>45</v>
      </c>
      <c r="Q12" s="12" t="str">
        <f t="shared" si="1"/>
        <v xml:space="preserve"> </v>
      </c>
    </row>
    <row r="13" spans="1:17" ht="10" customHeight="1" x14ac:dyDescent="0.25">
      <c r="A13" s="11" t="s">
        <v>32</v>
      </c>
      <c r="B13" s="12"/>
      <c r="C13" s="11" t="s">
        <v>32</v>
      </c>
      <c r="D13" s="12"/>
      <c r="E13" s="11" t="s">
        <v>32</v>
      </c>
      <c r="F13" s="12"/>
      <c r="G13" s="11" t="s">
        <v>32</v>
      </c>
      <c r="H13" s="12"/>
      <c r="I13" s="11" t="s">
        <v>32</v>
      </c>
      <c r="J13" s="12"/>
      <c r="K13" s="11" t="s">
        <v>32</v>
      </c>
      <c r="L13" s="12"/>
      <c r="M13" s="11" t="s">
        <v>32</v>
      </c>
      <c r="N13" s="12"/>
      <c r="O13" s="1"/>
      <c r="P13" s="11" t="s">
        <v>32</v>
      </c>
      <c r="Q13" s="12" t="str">
        <f t="shared" si="1"/>
        <v xml:space="preserve"> </v>
      </c>
    </row>
    <row r="14" spans="1:17" ht="10" customHeight="1" x14ac:dyDescent="0.25">
      <c r="A14" s="11" t="s">
        <v>33</v>
      </c>
      <c r="B14" s="12"/>
      <c r="C14" s="11" t="s">
        <v>33</v>
      </c>
      <c r="D14" s="12"/>
      <c r="E14" s="11" t="s">
        <v>33</v>
      </c>
      <c r="F14" s="12"/>
      <c r="G14" s="11" t="s">
        <v>33</v>
      </c>
      <c r="H14" s="12"/>
      <c r="I14" s="11" t="s">
        <v>33</v>
      </c>
      <c r="J14" s="12"/>
      <c r="K14" s="11" t="s">
        <v>33</v>
      </c>
      <c r="L14" s="12"/>
      <c r="M14" s="11" t="s">
        <v>33</v>
      </c>
      <c r="N14" s="12"/>
      <c r="O14" s="1"/>
      <c r="P14" s="11" t="s">
        <v>33</v>
      </c>
      <c r="Q14" s="12" t="str">
        <f t="shared" si="1"/>
        <v xml:space="preserve"> </v>
      </c>
    </row>
    <row r="15" spans="1:17" ht="10" customHeight="1" x14ac:dyDescent="0.25">
      <c r="A15" s="4" t="s">
        <v>25</v>
      </c>
      <c r="B15" s="12"/>
      <c r="C15" s="4" t="s">
        <v>25</v>
      </c>
      <c r="D15" s="12"/>
      <c r="E15" s="4" t="s">
        <v>25</v>
      </c>
      <c r="F15" s="12"/>
      <c r="G15" s="4" t="s">
        <v>25</v>
      </c>
      <c r="H15" s="12"/>
      <c r="I15" s="4" t="s">
        <v>25</v>
      </c>
      <c r="J15" s="12"/>
      <c r="K15" s="4" t="s">
        <v>25</v>
      </c>
      <c r="L15" s="12"/>
      <c r="M15" s="4" t="s">
        <v>25</v>
      </c>
      <c r="N15" s="12"/>
      <c r="O15" s="1"/>
      <c r="P15" s="4" t="s">
        <v>25</v>
      </c>
      <c r="Q15" s="12" t="str">
        <f t="shared" si="1"/>
        <v xml:space="preserve"> </v>
      </c>
    </row>
    <row r="16" spans="1:17" ht="10" customHeight="1" x14ac:dyDescent="0.25">
      <c r="A16" s="4" t="s">
        <v>23</v>
      </c>
      <c r="B16" s="12"/>
      <c r="C16" s="4" t="s">
        <v>23</v>
      </c>
      <c r="D16" s="12"/>
      <c r="E16" s="4" t="s">
        <v>23</v>
      </c>
      <c r="F16" s="12"/>
      <c r="G16" s="4" t="s">
        <v>23</v>
      </c>
      <c r="H16" s="12"/>
      <c r="I16" s="4" t="s">
        <v>23</v>
      </c>
      <c r="J16" s="12"/>
      <c r="K16" s="4" t="s">
        <v>23</v>
      </c>
      <c r="L16" s="12"/>
      <c r="M16" s="4" t="s">
        <v>23</v>
      </c>
      <c r="N16" s="12"/>
      <c r="O16" s="1"/>
      <c r="P16" s="4" t="s">
        <v>23</v>
      </c>
      <c r="Q16" s="12" t="str">
        <f t="shared" si="1"/>
        <v xml:space="preserve"> </v>
      </c>
    </row>
    <row r="17" spans="1:17" ht="4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x14ac:dyDescent="0.25">
      <c r="A18" s="46">
        <v>46278</v>
      </c>
      <c r="B18" s="47"/>
      <c r="C18" s="46">
        <v>46279</v>
      </c>
      <c r="D18" s="47"/>
      <c r="E18" s="46">
        <v>46280</v>
      </c>
      <c r="F18" s="47"/>
      <c r="G18" s="46">
        <v>46281</v>
      </c>
      <c r="H18" s="47"/>
      <c r="I18" s="46">
        <v>46282</v>
      </c>
      <c r="J18" s="47"/>
      <c r="K18" s="46">
        <v>46283</v>
      </c>
      <c r="L18" s="47"/>
      <c r="M18" s="46">
        <v>46284</v>
      </c>
      <c r="N18" s="47"/>
      <c r="O18" s="1"/>
      <c r="P18" s="55" t="s">
        <v>30</v>
      </c>
      <c r="Q18" s="56"/>
    </row>
    <row r="19" spans="1:17" ht="10" customHeight="1" x14ac:dyDescent="0.25">
      <c r="A19" s="11" t="s">
        <v>31</v>
      </c>
      <c r="B19" s="12"/>
      <c r="C19" s="11" t="s">
        <v>31</v>
      </c>
      <c r="D19" s="12"/>
      <c r="E19" s="11" t="s">
        <v>31</v>
      </c>
      <c r="F19" s="12"/>
      <c r="G19" s="11" t="s">
        <v>31</v>
      </c>
      <c r="H19" s="12"/>
      <c r="I19" s="11" t="s">
        <v>31</v>
      </c>
      <c r="J19" s="12"/>
      <c r="K19" s="11" t="s">
        <v>31</v>
      </c>
      <c r="L19" s="12"/>
      <c r="M19" s="11" t="s">
        <v>31</v>
      </c>
      <c r="N19" s="12"/>
      <c r="O19" s="1"/>
      <c r="P19" s="11" t="s">
        <v>31</v>
      </c>
      <c r="Q19" s="12" t="str">
        <f>IF(B19+D19+F19+H19+J19+L19+N19&lt;0.1,"",B19+D19+F19+H19+J19+L19+N19)</f>
        <v/>
      </c>
    </row>
    <row r="20" spans="1:17" ht="10" customHeight="1" x14ac:dyDescent="0.25">
      <c r="A20" s="11" t="s">
        <v>45</v>
      </c>
      <c r="B20" s="12"/>
      <c r="C20" s="11" t="s">
        <v>45</v>
      </c>
      <c r="D20" s="12"/>
      <c r="E20" s="11" t="s">
        <v>45</v>
      </c>
      <c r="F20" s="12"/>
      <c r="G20" s="11" t="s">
        <v>45</v>
      </c>
      <c r="H20" s="12"/>
      <c r="I20" s="11" t="s">
        <v>45</v>
      </c>
      <c r="J20" s="12"/>
      <c r="K20" s="11" t="s">
        <v>45</v>
      </c>
      <c r="L20" s="12"/>
      <c r="M20" s="11" t="s">
        <v>45</v>
      </c>
      <c r="N20" s="12"/>
      <c r="O20" s="1"/>
      <c r="P20" s="11" t="s">
        <v>45</v>
      </c>
      <c r="Q20" s="12" t="str">
        <f>IF(B20+D20+F20+H20+J20+L20+N20&lt;0.1," ",B20+D20+F20+H20+J20+L20+N20)</f>
        <v xml:space="preserve"> </v>
      </c>
    </row>
    <row r="21" spans="1:17" ht="10" customHeight="1" x14ac:dyDescent="0.25">
      <c r="A21" s="11" t="s">
        <v>32</v>
      </c>
      <c r="B21" s="12"/>
      <c r="C21" s="11" t="s">
        <v>32</v>
      </c>
      <c r="D21" s="12"/>
      <c r="E21" s="11" t="s">
        <v>32</v>
      </c>
      <c r="F21" s="12"/>
      <c r="G21" s="11" t="s">
        <v>32</v>
      </c>
      <c r="H21" s="12"/>
      <c r="I21" s="11" t="s">
        <v>32</v>
      </c>
      <c r="J21" s="12"/>
      <c r="K21" s="11" t="s">
        <v>32</v>
      </c>
      <c r="L21" s="12"/>
      <c r="M21" s="11" t="s">
        <v>32</v>
      </c>
      <c r="N21" s="12"/>
      <c r="O21" s="1"/>
      <c r="P21" s="11" t="s">
        <v>32</v>
      </c>
      <c r="Q21" s="12" t="str">
        <f>IF(B21+D21+F21+H21+J21+L21+N21&lt;0.1," ",B21+D21+F21+H21+J21+L21+N21)</f>
        <v xml:space="preserve"> </v>
      </c>
    </row>
    <row r="22" spans="1:17" ht="10" customHeight="1" x14ac:dyDescent="0.25">
      <c r="A22" s="11" t="s">
        <v>33</v>
      </c>
      <c r="B22" s="12"/>
      <c r="C22" s="11" t="s">
        <v>33</v>
      </c>
      <c r="D22" s="12"/>
      <c r="E22" s="11" t="s">
        <v>33</v>
      </c>
      <c r="F22" s="12"/>
      <c r="G22" s="11" t="s">
        <v>33</v>
      </c>
      <c r="H22" s="12"/>
      <c r="I22" s="11" t="s">
        <v>33</v>
      </c>
      <c r="J22" s="12"/>
      <c r="K22" s="11" t="s">
        <v>33</v>
      </c>
      <c r="L22" s="12"/>
      <c r="M22" s="11" t="s">
        <v>33</v>
      </c>
      <c r="N22" s="12"/>
      <c r="O22" s="1"/>
      <c r="P22" s="11" t="s">
        <v>33</v>
      </c>
      <c r="Q22" s="12" t="str">
        <f>IF(B22+D22+F22+H22+J22+L22+N22&lt;0.1," ",B22+D22+F22+H22+J22+L22+N22)</f>
        <v xml:space="preserve"> </v>
      </c>
    </row>
    <row r="23" spans="1:17" ht="10" customHeight="1" x14ac:dyDescent="0.25">
      <c r="A23" s="4" t="s">
        <v>25</v>
      </c>
      <c r="B23" s="12"/>
      <c r="C23" s="4" t="s">
        <v>25</v>
      </c>
      <c r="D23" s="12"/>
      <c r="E23" s="4" t="s">
        <v>25</v>
      </c>
      <c r="F23" s="12"/>
      <c r="G23" s="4" t="s">
        <v>25</v>
      </c>
      <c r="H23" s="12"/>
      <c r="I23" s="4" t="s">
        <v>25</v>
      </c>
      <c r="J23" s="12"/>
      <c r="K23" s="4" t="s">
        <v>25</v>
      </c>
      <c r="L23" s="12"/>
      <c r="M23" s="4" t="s">
        <v>25</v>
      </c>
      <c r="N23" s="12"/>
      <c r="O23" s="1"/>
      <c r="P23" s="4" t="s">
        <v>25</v>
      </c>
      <c r="Q23" s="12" t="str">
        <f>IF(B23+D23+F23+H23+J23+L23+N23&lt;0.1," ",B23+D23+F23+H23+J23+L23+N23)</f>
        <v xml:space="preserve"> </v>
      </c>
    </row>
    <row r="24" spans="1:17" ht="10" customHeight="1" x14ac:dyDescent="0.25">
      <c r="A24" s="4" t="s">
        <v>23</v>
      </c>
      <c r="B24" s="12"/>
      <c r="C24" s="4" t="s">
        <v>23</v>
      </c>
      <c r="D24" s="12"/>
      <c r="E24" s="4" t="s">
        <v>23</v>
      </c>
      <c r="F24" s="12"/>
      <c r="G24" s="4" t="s">
        <v>23</v>
      </c>
      <c r="H24" s="12"/>
      <c r="I24" s="4" t="s">
        <v>23</v>
      </c>
      <c r="J24" s="12"/>
      <c r="K24" s="4" t="s">
        <v>23</v>
      </c>
      <c r="L24" s="12"/>
      <c r="M24" s="4" t="s">
        <v>23</v>
      </c>
      <c r="N24" s="12"/>
      <c r="O24" s="1"/>
      <c r="P24" s="4" t="s">
        <v>23</v>
      </c>
      <c r="Q24" s="12" t="str">
        <f>IF(B24+D24+F24+H24+J24+L24+N24&lt;0.1," ",B24+D24+F24+H24+J24+L24+N24)</f>
        <v xml:space="preserve"> </v>
      </c>
    </row>
    <row r="25" spans="1:17" ht="4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x14ac:dyDescent="0.25">
      <c r="A26" s="46">
        <v>46285</v>
      </c>
      <c r="B26" s="47"/>
      <c r="C26" s="46">
        <v>46286</v>
      </c>
      <c r="D26" s="47"/>
      <c r="E26" s="46">
        <v>46287</v>
      </c>
      <c r="F26" s="47"/>
      <c r="G26" s="46">
        <v>46288</v>
      </c>
      <c r="H26" s="47"/>
      <c r="I26" s="46">
        <v>46289</v>
      </c>
      <c r="J26" s="47"/>
      <c r="K26" s="46">
        <v>46290</v>
      </c>
      <c r="L26" s="47"/>
      <c r="M26" s="46">
        <v>46291</v>
      </c>
      <c r="N26" s="47"/>
      <c r="O26" s="1"/>
      <c r="P26" s="55" t="s">
        <v>30</v>
      </c>
      <c r="Q26" s="56"/>
    </row>
    <row r="27" spans="1:17" ht="10" customHeight="1" x14ac:dyDescent="0.25">
      <c r="A27" s="11" t="s">
        <v>31</v>
      </c>
      <c r="B27" s="12"/>
      <c r="C27" s="11" t="s">
        <v>31</v>
      </c>
      <c r="D27" s="12"/>
      <c r="E27" s="11" t="s">
        <v>31</v>
      </c>
      <c r="F27" s="12"/>
      <c r="G27" s="11" t="s">
        <v>31</v>
      </c>
      <c r="H27" s="12"/>
      <c r="I27" s="11" t="s">
        <v>31</v>
      </c>
      <c r="J27" s="12"/>
      <c r="K27" s="11" t="s">
        <v>31</v>
      </c>
      <c r="L27" s="12"/>
      <c r="M27" s="11" t="s">
        <v>31</v>
      </c>
      <c r="N27" s="12"/>
      <c r="O27" s="1"/>
      <c r="P27" s="11" t="s">
        <v>31</v>
      </c>
      <c r="Q27" s="12" t="str">
        <f t="shared" ref="Q27:Q32" si="2">IF(B27+D27+F27+H27+J27+L27+N27&lt;0.1," ",B27+D27+F27+H27+J27+L27+N27)</f>
        <v xml:space="preserve"> </v>
      </c>
    </row>
    <row r="28" spans="1:17" ht="10" customHeight="1" x14ac:dyDescent="0.25">
      <c r="A28" s="11" t="s">
        <v>45</v>
      </c>
      <c r="B28" s="12"/>
      <c r="C28" s="11" t="s">
        <v>45</v>
      </c>
      <c r="D28" s="12"/>
      <c r="E28" s="11" t="s">
        <v>45</v>
      </c>
      <c r="F28" s="12"/>
      <c r="G28" s="11" t="s">
        <v>45</v>
      </c>
      <c r="H28" s="12"/>
      <c r="I28" s="11" t="s">
        <v>45</v>
      </c>
      <c r="J28" s="12"/>
      <c r="K28" s="11" t="s">
        <v>45</v>
      </c>
      <c r="L28" s="12"/>
      <c r="M28" s="11" t="s">
        <v>45</v>
      </c>
      <c r="N28" s="12"/>
      <c r="O28" s="1"/>
      <c r="P28" s="11" t="s">
        <v>45</v>
      </c>
      <c r="Q28" s="12" t="str">
        <f t="shared" si="2"/>
        <v xml:space="preserve"> </v>
      </c>
    </row>
    <row r="29" spans="1:17" ht="10" customHeight="1" x14ac:dyDescent="0.25">
      <c r="A29" s="11" t="s">
        <v>32</v>
      </c>
      <c r="B29" s="12"/>
      <c r="C29" s="11" t="s">
        <v>32</v>
      </c>
      <c r="D29" s="12"/>
      <c r="E29" s="11" t="s">
        <v>32</v>
      </c>
      <c r="F29" s="12"/>
      <c r="G29" s="11" t="s">
        <v>32</v>
      </c>
      <c r="H29" s="12"/>
      <c r="I29" s="11" t="s">
        <v>32</v>
      </c>
      <c r="J29" s="12"/>
      <c r="K29" s="11" t="s">
        <v>32</v>
      </c>
      <c r="L29" s="12"/>
      <c r="M29" s="11" t="s">
        <v>32</v>
      </c>
      <c r="N29" s="12"/>
      <c r="O29" s="1"/>
      <c r="P29" s="11" t="s">
        <v>32</v>
      </c>
      <c r="Q29" s="12" t="str">
        <f t="shared" si="2"/>
        <v xml:space="preserve"> </v>
      </c>
    </row>
    <row r="30" spans="1:17" ht="10" customHeight="1" x14ac:dyDescent="0.25">
      <c r="A30" s="11" t="s">
        <v>33</v>
      </c>
      <c r="B30" s="12"/>
      <c r="C30" s="11" t="s">
        <v>33</v>
      </c>
      <c r="D30" s="12"/>
      <c r="E30" s="11" t="s">
        <v>33</v>
      </c>
      <c r="F30" s="12"/>
      <c r="G30" s="11" t="s">
        <v>33</v>
      </c>
      <c r="H30" s="12"/>
      <c r="I30" s="11" t="s">
        <v>33</v>
      </c>
      <c r="J30" s="12"/>
      <c r="K30" s="11" t="s">
        <v>33</v>
      </c>
      <c r="L30" s="12"/>
      <c r="M30" s="11" t="s">
        <v>33</v>
      </c>
      <c r="N30" s="12"/>
      <c r="O30" s="1"/>
      <c r="P30" s="11" t="s">
        <v>33</v>
      </c>
      <c r="Q30" s="12" t="str">
        <f t="shared" si="2"/>
        <v xml:space="preserve"> </v>
      </c>
    </row>
    <row r="31" spans="1:17" ht="10" customHeight="1" x14ac:dyDescent="0.25">
      <c r="A31" s="4" t="s">
        <v>25</v>
      </c>
      <c r="B31" s="12"/>
      <c r="C31" s="4" t="s">
        <v>25</v>
      </c>
      <c r="D31" s="12"/>
      <c r="E31" s="4" t="s">
        <v>25</v>
      </c>
      <c r="F31" s="12"/>
      <c r="G31" s="4" t="s">
        <v>25</v>
      </c>
      <c r="H31" s="12"/>
      <c r="I31" s="4" t="s">
        <v>25</v>
      </c>
      <c r="J31" s="12"/>
      <c r="K31" s="4" t="s">
        <v>25</v>
      </c>
      <c r="L31" s="12"/>
      <c r="M31" s="4" t="s">
        <v>25</v>
      </c>
      <c r="N31" s="12"/>
      <c r="O31" s="1"/>
      <c r="P31" s="4" t="s">
        <v>25</v>
      </c>
      <c r="Q31" s="12" t="str">
        <f t="shared" si="2"/>
        <v xml:space="preserve"> </v>
      </c>
    </row>
    <row r="32" spans="1:17" ht="10" customHeight="1" x14ac:dyDescent="0.25">
      <c r="A32" s="4" t="s">
        <v>23</v>
      </c>
      <c r="B32" s="12"/>
      <c r="C32" s="4" t="s">
        <v>23</v>
      </c>
      <c r="D32" s="12"/>
      <c r="E32" s="4" t="s">
        <v>23</v>
      </c>
      <c r="F32" s="12"/>
      <c r="G32" s="4" t="s">
        <v>23</v>
      </c>
      <c r="H32" s="12"/>
      <c r="I32" s="4" t="s">
        <v>23</v>
      </c>
      <c r="J32" s="12"/>
      <c r="K32" s="4" t="s">
        <v>23</v>
      </c>
      <c r="L32" s="12"/>
      <c r="M32" s="4" t="s">
        <v>23</v>
      </c>
      <c r="N32" s="12"/>
      <c r="O32" s="1"/>
      <c r="P32" s="4" t="s">
        <v>23</v>
      </c>
      <c r="Q32" s="12" t="str">
        <f t="shared" si="2"/>
        <v xml:space="preserve"> </v>
      </c>
    </row>
    <row r="33" spans="1:17" ht="4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x14ac:dyDescent="0.25">
      <c r="A34" s="46">
        <v>46292</v>
      </c>
      <c r="B34" s="47"/>
      <c r="C34" s="46">
        <v>46293</v>
      </c>
      <c r="D34" s="47"/>
      <c r="E34" s="46">
        <v>46294</v>
      </c>
      <c r="F34" s="47"/>
      <c r="G34" s="46">
        <v>46295</v>
      </c>
      <c r="H34" s="47"/>
      <c r="I34" s="48"/>
      <c r="J34" s="64"/>
      <c r="K34" s="48"/>
      <c r="L34" s="64"/>
      <c r="M34" s="48"/>
      <c r="N34" s="64"/>
      <c r="O34" s="1"/>
      <c r="P34" s="55" t="s">
        <v>30</v>
      </c>
      <c r="Q34" s="56"/>
    </row>
    <row r="35" spans="1:17" ht="10" customHeight="1" x14ac:dyDescent="0.25">
      <c r="A35" s="11" t="s">
        <v>31</v>
      </c>
      <c r="B35" s="12"/>
      <c r="C35" s="11" t="s">
        <v>31</v>
      </c>
      <c r="D35" s="12"/>
      <c r="E35" s="11" t="s">
        <v>31</v>
      </c>
      <c r="F35" s="12"/>
      <c r="G35" s="11" t="s">
        <v>31</v>
      </c>
      <c r="H35" s="12"/>
      <c r="I35" s="16"/>
      <c r="J35" s="17"/>
      <c r="K35" s="16"/>
      <c r="L35" s="17"/>
      <c r="M35" s="16"/>
      <c r="N35" s="17"/>
      <c r="O35" s="1"/>
      <c r="P35" s="11" t="s">
        <v>31</v>
      </c>
      <c r="Q35" s="12" t="str">
        <f t="shared" ref="Q35:Q40" si="3">IF(B35+D35+F35+H35+J35+L35+N35&lt;0.1," ",B35+D35+F35+H35+J35+L35+N35)</f>
        <v xml:space="preserve"> </v>
      </c>
    </row>
    <row r="36" spans="1:17" ht="10" customHeight="1" x14ac:dyDescent="0.25">
      <c r="A36" s="11" t="s">
        <v>45</v>
      </c>
      <c r="B36" s="12"/>
      <c r="C36" s="11" t="s">
        <v>45</v>
      </c>
      <c r="D36" s="12"/>
      <c r="E36" s="11" t="s">
        <v>45</v>
      </c>
      <c r="F36" s="12"/>
      <c r="G36" s="11" t="s">
        <v>45</v>
      </c>
      <c r="H36" s="12"/>
      <c r="I36" s="16"/>
      <c r="J36" s="17"/>
      <c r="K36" s="16"/>
      <c r="L36" s="17"/>
      <c r="M36" s="16"/>
      <c r="N36" s="17"/>
      <c r="O36" s="1"/>
      <c r="P36" s="11" t="s">
        <v>45</v>
      </c>
      <c r="Q36" s="12" t="str">
        <f t="shared" si="3"/>
        <v xml:space="preserve"> </v>
      </c>
    </row>
    <row r="37" spans="1:17" ht="10" customHeight="1" x14ac:dyDescent="0.25">
      <c r="A37" s="11" t="s">
        <v>32</v>
      </c>
      <c r="B37" s="12"/>
      <c r="C37" s="11" t="s">
        <v>32</v>
      </c>
      <c r="D37" s="12"/>
      <c r="E37" s="11" t="s">
        <v>32</v>
      </c>
      <c r="F37" s="12"/>
      <c r="G37" s="11" t="s">
        <v>32</v>
      </c>
      <c r="H37" s="12"/>
      <c r="I37" s="16"/>
      <c r="J37" s="17"/>
      <c r="K37" s="16"/>
      <c r="L37" s="17"/>
      <c r="M37" s="16"/>
      <c r="N37" s="17"/>
      <c r="O37" s="1"/>
      <c r="P37" s="11" t="s">
        <v>32</v>
      </c>
      <c r="Q37" s="12" t="str">
        <f t="shared" si="3"/>
        <v xml:space="preserve"> </v>
      </c>
    </row>
    <row r="38" spans="1:17" ht="10" customHeight="1" x14ac:dyDescent="0.25">
      <c r="A38" s="11" t="s">
        <v>33</v>
      </c>
      <c r="B38" s="12"/>
      <c r="C38" s="11" t="s">
        <v>33</v>
      </c>
      <c r="D38" s="12"/>
      <c r="E38" s="11" t="s">
        <v>33</v>
      </c>
      <c r="F38" s="12"/>
      <c r="G38" s="11" t="s">
        <v>33</v>
      </c>
      <c r="H38" s="12"/>
      <c r="I38" s="16"/>
      <c r="J38" s="17"/>
      <c r="K38" s="16"/>
      <c r="L38" s="17"/>
      <c r="M38" s="16"/>
      <c r="N38" s="17"/>
      <c r="O38" s="1"/>
      <c r="P38" s="11" t="s">
        <v>33</v>
      </c>
      <c r="Q38" s="12" t="str">
        <f t="shared" si="3"/>
        <v xml:space="preserve"> </v>
      </c>
    </row>
    <row r="39" spans="1:17" ht="10" customHeight="1" x14ac:dyDescent="0.25">
      <c r="A39" s="4" t="s">
        <v>25</v>
      </c>
      <c r="B39" s="12"/>
      <c r="C39" s="4" t="s">
        <v>25</v>
      </c>
      <c r="D39" s="12"/>
      <c r="E39" s="4" t="s">
        <v>25</v>
      </c>
      <c r="F39" s="12"/>
      <c r="G39" s="4" t="s">
        <v>25</v>
      </c>
      <c r="H39" s="12"/>
      <c r="I39" s="18"/>
      <c r="J39" s="17"/>
      <c r="K39" s="18"/>
      <c r="L39" s="17"/>
      <c r="M39" s="18"/>
      <c r="N39" s="17"/>
      <c r="O39" s="1"/>
      <c r="P39" s="4" t="s">
        <v>25</v>
      </c>
      <c r="Q39" s="12" t="str">
        <f t="shared" si="3"/>
        <v xml:space="preserve"> </v>
      </c>
    </row>
    <row r="40" spans="1:17" ht="10" customHeight="1" x14ac:dyDescent="0.25">
      <c r="A40" s="4" t="s">
        <v>23</v>
      </c>
      <c r="B40" s="12"/>
      <c r="C40" s="4" t="s">
        <v>23</v>
      </c>
      <c r="D40" s="12"/>
      <c r="E40" s="4" t="s">
        <v>23</v>
      </c>
      <c r="F40" s="12"/>
      <c r="G40" s="4" t="s">
        <v>23</v>
      </c>
      <c r="H40" s="12"/>
      <c r="I40" s="18"/>
      <c r="J40" s="17"/>
      <c r="K40" s="18"/>
      <c r="L40" s="17"/>
      <c r="M40" s="18"/>
      <c r="N40" s="17"/>
      <c r="O40" s="1"/>
      <c r="P40" s="4" t="s">
        <v>23</v>
      </c>
      <c r="Q40" s="12" t="str">
        <f t="shared" si="3"/>
        <v xml:space="preserve"> </v>
      </c>
    </row>
    <row r="41" spans="1:17" ht="4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ht="10" customHeight="1" x14ac:dyDescent="0.25">
      <c r="A42" s="53" t="s">
        <v>16</v>
      </c>
      <c r="B42" s="54"/>
      <c r="C42" s="1"/>
      <c r="D42" s="6" t="s">
        <v>15</v>
      </c>
      <c r="E42" s="8"/>
      <c r="F42" s="8"/>
      <c r="G42" s="8"/>
      <c r="H42" s="8"/>
      <c r="I42" s="8"/>
      <c r="J42" s="8"/>
      <c r="K42" s="8"/>
      <c r="L42" s="8"/>
      <c r="M42" s="7"/>
      <c r="N42" s="1"/>
      <c r="O42" s="1"/>
      <c r="P42" s="53" t="s">
        <v>26</v>
      </c>
      <c r="Q42" s="54"/>
    </row>
    <row r="43" spans="1:17" ht="10" customHeight="1" x14ac:dyDescent="0.25">
      <c r="A43" s="11" t="s">
        <v>31</v>
      </c>
      <c r="B43" s="12">
        <f>SUM(B3+D3+F3+H3+J3+L3+N3+B11+D11+F11+H11+J11+L11+N11+B19+D19+F19+H19+J19+L19+N19+B27+D27+F27+H27+J27+L27+N27+B35+D35+F35+H35+J35+L35+N35)</f>
        <v>0</v>
      </c>
      <c r="C43" s="1"/>
      <c r="D43" s="2" t="s">
        <v>46</v>
      </c>
      <c r="E43" s="1"/>
      <c r="F43" s="1"/>
      <c r="G43" s="9">
        <v>1</v>
      </c>
      <c r="H43" s="1" t="s">
        <v>48</v>
      </c>
      <c r="I43" s="1"/>
      <c r="J43" s="1" t="s">
        <v>24</v>
      </c>
      <c r="K43" s="1"/>
      <c r="L43" s="1"/>
      <c r="M43" s="3"/>
      <c r="N43" s="1"/>
      <c r="O43" s="1"/>
      <c r="P43" s="11" t="s">
        <v>31</v>
      </c>
      <c r="Q43" s="12">
        <f>SUM(B3+D3+F3+H3+J3+L3+N3+B11+D11+F11+H11+J11+L11+N11+B19+D19+F19+H19+J19+L19+N19+B27+D27+F27+H27+J27+L27+N27+B35+D35+F35+H35+J35+L35+N35)</f>
        <v>0</v>
      </c>
    </row>
    <row r="44" spans="1:17" ht="10" customHeight="1" x14ac:dyDescent="0.25">
      <c r="A44" s="11" t="s">
        <v>45</v>
      </c>
      <c r="B44" s="12">
        <f>SUM(B4+D4+F4+H4+J4+L4+N4+B12+D12+F12+H12+J12+L12+N12+B20+D20+F20+H20+J20+L20+N20+B28+D28+F28+H28+J28+L28+N28+B36+D36+F36+H36+J36+L36+N36)*4</f>
        <v>0</v>
      </c>
      <c r="C44" s="1"/>
      <c r="D44" s="2" t="s">
        <v>11</v>
      </c>
      <c r="E44" s="1"/>
      <c r="F44" s="1"/>
      <c r="G44" s="9">
        <v>0.4</v>
      </c>
      <c r="H44" s="1" t="s">
        <v>48</v>
      </c>
      <c r="I44" s="1"/>
      <c r="J44" s="1" t="s">
        <v>17</v>
      </c>
      <c r="K44" s="1"/>
      <c r="L44" s="1"/>
      <c r="M44" s="3"/>
      <c r="N44" s="1"/>
      <c r="O44" s="1"/>
      <c r="P44" s="11" t="s">
        <v>45</v>
      </c>
      <c r="Q44" s="12">
        <f>SUM(B4+D4+F4+H4+J4+L4+N4+B12+D12+F12+H12+J12+L12+N12+B20+D20+F20+H20+J20+L20+N20+B28+D28+F28+H28+J28+L28+N28+B36+D36+F36+H36+J36+L36+N36)*4</f>
        <v>0</v>
      </c>
    </row>
    <row r="45" spans="1:17" ht="10" customHeight="1" x14ac:dyDescent="0.25">
      <c r="A45" s="11" t="s">
        <v>32</v>
      </c>
      <c r="B45" s="12">
        <f>SUM(B5+D5+F5+H5+J5+L5+N5+B13+D13+F13+H13+J13+L13+N13+B21+D21+F21+H21+J21+L21+N21+B29+D29+F29+H29+J29+L29+N29+B37+D37+F37+H37+J37+L37+N37)*0.4</f>
        <v>0</v>
      </c>
      <c r="C45" s="1"/>
      <c r="D45" s="2" t="s">
        <v>12</v>
      </c>
      <c r="E45" s="1"/>
      <c r="F45" s="1"/>
      <c r="G45" s="9">
        <v>4</v>
      </c>
      <c r="H45" s="1" t="s">
        <v>48</v>
      </c>
      <c r="I45" s="1"/>
      <c r="J45" s="1" t="s">
        <v>37</v>
      </c>
      <c r="K45" s="1"/>
      <c r="L45" s="1"/>
      <c r="M45" s="3"/>
      <c r="N45" s="1"/>
      <c r="O45" s="1"/>
      <c r="P45" s="11" t="s">
        <v>32</v>
      </c>
      <c r="Q45" s="12">
        <f>SUM(B5+D5+F5+H5+J5+L5+N5+B13+D13+F13+H13+J13+L13+N13+B21+D21+F21+H21+J21+L21+N21+B29+D29+F29+H29+J29+L29+N29+B37+D37+F37+H37+J37+L37+N37)*0.4</f>
        <v>0</v>
      </c>
    </row>
    <row r="46" spans="1:17" ht="10" customHeight="1" x14ac:dyDescent="0.25">
      <c r="A46" s="11" t="s">
        <v>33</v>
      </c>
      <c r="B46" s="12">
        <f>SUM(B6+D6+F6+H6+J6+L6+N6+B14+D14+F14+H14+J14+L14+N14+B22+D22+F22+H22+J22+L22+N22+B30+D30+F30+H30+J30+L30+N30+B38+D38+F38+H38+J38+L38+N38)*4</f>
        <v>0</v>
      </c>
      <c r="C46" s="1"/>
      <c r="D46" s="2" t="s">
        <v>47</v>
      </c>
      <c r="E46" s="1"/>
      <c r="F46" s="1"/>
      <c r="G46" s="9">
        <v>6</v>
      </c>
      <c r="H46" s="1" t="s">
        <v>48</v>
      </c>
      <c r="I46" s="1"/>
      <c r="K46" s="1" t="s">
        <v>38</v>
      </c>
      <c r="L46" s="1"/>
      <c r="M46" s="3"/>
      <c r="N46" s="1"/>
      <c r="O46" s="1"/>
      <c r="P46" s="11" t="s">
        <v>33</v>
      </c>
      <c r="Q46" s="12">
        <f>SUM(B6+D6+F6+H6+J6+L6+N6+B14+D14+F14+H14+J14+L14+N14+B22+D22+F22+H22+J22+L22+N22+B30+D30+F30+H30+J30+L30+N30+B38+D38+F38+H38+J38+L38+N38)*4</f>
        <v>0</v>
      </c>
    </row>
    <row r="47" spans="1:17" ht="10" customHeight="1" x14ac:dyDescent="0.25">
      <c r="A47" s="4" t="s">
        <v>25</v>
      </c>
      <c r="B47" s="12">
        <f>SUM(B7+D7+F7+H7+J7+L7+N7+B15+D15+F15+H15+J15+L15+N15+B23+D23+F23+H23+J23+L23+N23+B31+D31+F31+H31+J31+L31+N31+B39+D39+F39+H39+J39+L39+N39)*6</f>
        <v>0</v>
      </c>
      <c r="C47" s="1"/>
      <c r="D47" s="2" t="s">
        <v>43</v>
      </c>
      <c r="E47" s="1"/>
      <c r="F47" s="1"/>
      <c r="G47" s="1"/>
      <c r="H47" s="1"/>
      <c r="I47" s="1"/>
      <c r="J47" s="1" t="s">
        <v>39</v>
      </c>
      <c r="K47" s="1"/>
      <c r="L47" s="1"/>
      <c r="M47" s="3"/>
      <c r="N47" s="1"/>
      <c r="O47" s="1"/>
      <c r="P47" s="4" t="s">
        <v>25</v>
      </c>
      <c r="Q47" s="12">
        <f>SUM(B7+D7+F7+H7+J7+L7+N7+B15+D15+F15+H15+J15+L15+N15+B23+D23+F23+H23+J23+L23+N23+B31+D31+F31+H31+J31+L31+N31+B39+D39+F39+H39+J39+L39+N39)*6</f>
        <v>0</v>
      </c>
    </row>
    <row r="48" spans="1:17" ht="10" customHeight="1" x14ac:dyDescent="0.25">
      <c r="A48" s="4" t="s">
        <v>23</v>
      </c>
      <c r="B48" s="12">
        <f>SUM(B8+D8+F8+H8+J8+L8+N8+B16+D16+F16+H16+J16+L16+N16+B24+D24+F24+H24+J24+L24+N24+B32+D32+F32+H32+J32+L32+N32+B40+D40+F40+H40+J40+L40+N40)*3</f>
        <v>0</v>
      </c>
      <c r="C48" s="1"/>
      <c r="D48" s="4"/>
      <c r="E48" s="10"/>
      <c r="F48" s="10"/>
      <c r="G48" s="10"/>
      <c r="H48" s="10"/>
      <c r="I48" s="10"/>
      <c r="J48" s="15"/>
      <c r="K48" s="10" t="s">
        <v>22</v>
      </c>
      <c r="L48" s="10"/>
      <c r="M48" s="5"/>
      <c r="N48" s="1"/>
      <c r="O48" s="1"/>
      <c r="P48" s="4" t="s">
        <v>23</v>
      </c>
      <c r="Q48" s="12">
        <f>SUM(B8+D8+F8+H8+J8+L8+N8+B16+D16+F16+H16+J16+L16+N16+B24+D24+F24+H24+J24+L24+N24+B32+D32+F32+H32+J32+L32+N32+B40+D40+F40+H40+J40+L40+N40)*3</f>
        <v>0</v>
      </c>
    </row>
    <row r="49" spans="1:17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51" t="s">
        <v>44</v>
      </c>
      <c r="Q49" s="49">
        <f>SUM(Q43:Q48)</f>
        <v>0</v>
      </c>
    </row>
    <row r="50" spans="1:17" x14ac:dyDescent="0.25">
      <c r="A50" s="1"/>
      <c r="P50" s="52"/>
      <c r="Q50" s="50"/>
    </row>
    <row r="52" spans="1:17" x14ac:dyDescent="0.25">
      <c r="Q52" s="13">
        <f>Q49</f>
        <v>0</v>
      </c>
    </row>
  </sheetData>
  <mergeCells count="49">
    <mergeCell ref="I26:J26"/>
    <mergeCell ref="K26:L26"/>
    <mergeCell ref="M18:N18"/>
    <mergeCell ref="M26:N26"/>
    <mergeCell ref="I34:J34"/>
    <mergeCell ref="K34:L34"/>
    <mergeCell ref="M34:N34"/>
    <mergeCell ref="I18:J18"/>
    <mergeCell ref="A34:B34"/>
    <mergeCell ref="A18:B18"/>
    <mergeCell ref="C18:D18"/>
    <mergeCell ref="E18:F18"/>
    <mergeCell ref="G18:H18"/>
    <mergeCell ref="C34:D34"/>
    <mergeCell ref="E34:F34"/>
    <mergeCell ref="G34:H34"/>
    <mergeCell ref="A26:B26"/>
    <mergeCell ref="C26:D26"/>
    <mergeCell ref="E26:F26"/>
    <mergeCell ref="G26:H26"/>
    <mergeCell ref="Q49:Q50"/>
    <mergeCell ref="P49:P50"/>
    <mergeCell ref="P42:Q42"/>
    <mergeCell ref="A42:B42"/>
    <mergeCell ref="I1:J1"/>
    <mergeCell ref="I10:J10"/>
    <mergeCell ref="P26:Q26"/>
    <mergeCell ref="P34:Q34"/>
    <mergeCell ref="I2:J2"/>
    <mergeCell ref="K2:L2"/>
    <mergeCell ref="P2:Q2"/>
    <mergeCell ref="P10:Q10"/>
    <mergeCell ref="P18:Q18"/>
    <mergeCell ref="K10:L10"/>
    <mergeCell ref="K18:L18"/>
    <mergeCell ref="A10:B10"/>
    <mergeCell ref="K1:L1"/>
    <mergeCell ref="M10:N10"/>
    <mergeCell ref="A1:B1"/>
    <mergeCell ref="C1:D1"/>
    <mergeCell ref="E1:F1"/>
    <mergeCell ref="G1:H1"/>
    <mergeCell ref="M1:N1"/>
    <mergeCell ref="E2:F2"/>
    <mergeCell ref="C10:D10"/>
    <mergeCell ref="E10:F10"/>
    <mergeCell ref="G10:H10"/>
    <mergeCell ref="M2:N2"/>
    <mergeCell ref="G2:H2"/>
  </mergeCells>
  <phoneticPr fontId="0" type="noConversion"/>
  <pageMargins left="0.75" right="0.75" top="0.75" bottom="0.67" header="0.5" footer="0.5"/>
  <pageSetup orientation="landscape" horizontalDpi="300" verticalDpi="300" r:id="rId1"/>
  <headerFooter alignWithMargins="0">
    <oddHeader>&amp;CWellness Committee Activity Journal&amp;R&amp;F</oddHeader>
    <oddFooter>&amp;L_______________________________
Signature / Date&amp;C&amp;14Month: 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52"/>
  <sheetViews>
    <sheetView zoomScaleNormal="100" workbookViewId="0">
      <pane ySplit="1" topLeftCell="A2" activePane="bottomLeft" state="frozen"/>
      <selection activeCell="C1" sqref="C1"/>
      <selection pane="bottomLeft" sqref="A1:B1"/>
    </sheetView>
  </sheetViews>
  <sheetFormatPr defaultRowHeight="12.5" x14ac:dyDescent="0.25"/>
  <cols>
    <col min="2" max="2" width="5.7265625" customWidth="1"/>
    <col min="4" max="4" width="5.7265625" customWidth="1"/>
    <col min="6" max="6" width="5.7265625" customWidth="1"/>
    <col min="8" max="8" width="5.7265625" customWidth="1"/>
    <col min="10" max="10" width="5.7265625" customWidth="1"/>
    <col min="12" max="12" width="5.7265625" customWidth="1"/>
    <col min="14" max="14" width="5.7265625" customWidth="1"/>
    <col min="15" max="15" width="2.453125" customWidth="1"/>
    <col min="17" max="17" width="6.90625" bestFit="1" customWidth="1"/>
  </cols>
  <sheetData>
    <row r="1" spans="1:17" x14ac:dyDescent="0.25">
      <c r="A1" s="45" t="s">
        <v>19</v>
      </c>
      <c r="B1" s="45"/>
      <c r="C1" s="45" t="s">
        <v>20</v>
      </c>
      <c r="D1" s="45"/>
      <c r="E1" s="45" t="s">
        <v>21</v>
      </c>
      <c r="F1" s="45"/>
      <c r="G1" s="45" t="s">
        <v>29</v>
      </c>
      <c r="H1" s="45"/>
      <c r="I1" s="45" t="s">
        <v>10</v>
      </c>
      <c r="J1" s="45"/>
      <c r="K1" s="45" t="s">
        <v>34</v>
      </c>
      <c r="L1" s="45"/>
      <c r="M1" s="45" t="s">
        <v>35</v>
      </c>
      <c r="N1" s="45"/>
      <c r="O1" s="1"/>
      <c r="P1" s="1"/>
      <c r="Q1" s="1"/>
    </row>
    <row r="2" spans="1:17" x14ac:dyDescent="0.25">
      <c r="A2" s="48"/>
      <c r="B2" s="62"/>
      <c r="C2" s="48"/>
      <c r="D2" s="62"/>
      <c r="E2" s="48"/>
      <c r="F2" s="62"/>
      <c r="G2" s="48"/>
      <c r="H2" s="62"/>
      <c r="I2" s="46">
        <v>46296</v>
      </c>
      <c r="J2" s="63"/>
      <c r="K2" s="46">
        <v>46297</v>
      </c>
      <c r="L2" s="63"/>
      <c r="M2" s="46">
        <v>46298</v>
      </c>
      <c r="N2" s="63"/>
      <c r="O2" s="1"/>
      <c r="P2" s="55" t="s">
        <v>30</v>
      </c>
      <c r="Q2" s="56"/>
    </row>
    <row r="3" spans="1:17" ht="10" customHeight="1" x14ac:dyDescent="0.25">
      <c r="A3" s="16"/>
      <c r="B3" s="17"/>
      <c r="C3" s="16"/>
      <c r="D3" s="17"/>
      <c r="E3" s="16"/>
      <c r="F3" s="17"/>
      <c r="G3" s="16"/>
      <c r="H3" s="17"/>
      <c r="I3" s="11" t="s">
        <v>31</v>
      </c>
      <c r="J3" s="12"/>
      <c r="K3" s="11" t="s">
        <v>31</v>
      </c>
      <c r="L3" s="12"/>
      <c r="M3" s="11" t="s">
        <v>31</v>
      </c>
      <c r="N3" s="12"/>
      <c r="O3" s="1"/>
      <c r="P3" s="11" t="s">
        <v>31</v>
      </c>
      <c r="Q3" s="12" t="str">
        <f t="shared" ref="Q3:Q8" si="0">IF(B3+D3+F3+H3+J3+L3+N3&lt;0.1," ",B3+D3+F3+H3+J3+L3+N3)</f>
        <v xml:space="preserve"> </v>
      </c>
    </row>
    <row r="4" spans="1:17" ht="10" customHeight="1" x14ac:dyDescent="0.25">
      <c r="A4" s="16"/>
      <c r="B4" s="17"/>
      <c r="C4" s="16"/>
      <c r="D4" s="17"/>
      <c r="E4" s="16"/>
      <c r="F4" s="17"/>
      <c r="G4" s="16"/>
      <c r="H4" s="17"/>
      <c r="I4" s="11" t="s">
        <v>45</v>
      </c>
      <c r="J4" s="12"/>
      <c r="K4" s="11" t="s">
        <v>45</v>
      </c>
      <c r="L4" s="12"/>
      <c r="M4" s="11" t="s">
        <v>45</v>
      </c>
      <c r="N4" s="12"/>
      <c r="O4" s="1"/>
      <c r="P4" s="11" t="s">
        <v>45</v>
      </c>
      <c r="Q4" s="12" t="str">
        <f t="shared" si="0"/>
        <v xml:space="preserve"> </v>
      </c>
    </row>
    <row r="5" spans="1:17" ht="10" customHeight="1" x14ac:dyDescent="0.25">
      <c r="A5" s="16"/>
      <c r="B5" s="17"/>
      <c r="C5" s="16"/>
      <c r="D5" s="17"/>
      <c r="E5" s="16"/>
      <c r="F5" s="17"/>
      <c r="G5" s="16"/>
      <c r="H5" s="17"/>
      <c r="I5" s="11" t="s">
        <v>32</v>
      </c>
      <c r="J5" s="12"/>
      <c r="K5" s="11" t="s">
        <v>32</v>
      </c>
      <c r="L5" s="12"/>
      <c r="M5" s="11" t="s">
        <v>32</v>
      </c>
      <c r="N5" s="12"/>
      <c r="O5" s="1"/>
      <c r="P5" s="11" t="s">
        <v>32</v>
      </c>
      <c r="Q5" s="12" t="str">
        <f t="shared" si="0"/>
        <v xml:space="preserve"> </v>
      </c>
    </row>
    <row r="6" spans="1:17" ht="10" customHeight="1" x14ac:dyDescent="0.25">
      <c r="A6" s="16"/>
      <c r="B6" s="17"/>
      <c r="C6" s="16"/>
      <c r="D6" s="17"/>
      <c r="E6" s="16"/>
      <c r="F6" s="17"/>
      <c r="G6" s="16"/>
      <c r="H6" s="17"/>
      <c r="I6" s="11" t="s">
        <v>33</v>
      </c>
      <c r="J6" s="12"/>
      <c r="K6" s="11" t="s">
        <v>33</v>
      </c>
      <c r="L6" s="12"/>
      <c r="M6" s="11" t="s">
        <v>33</v>
      </c>
      <c r="N6" s="12"/>
      <c r="O6" s="1"/>
      <c r="P6" s="11" t="s">
        <v>33</v>
      </c>
      <c r="Q6" s="12" t="str">
        <f t="shared" si="0"/>
        <v xml:space="preserve"> </v>
      </c>
    </row>
    <row r="7" spans="1:17" ht="10" customHeight="1" x14ac:dyDescent="0.25">
      <c r="A7" s="18"/>
      <c r="B7" s="17"/>
      <c r="C7" s="18"/>
      <c r="D7" s="17"/>
      <c r="E7" s="18"/>
      <c r="F7" s="17"/>
      <c r="G7" s="18"/>
      <c r="H7" s="17"/>
      <c r="I7" s="4" t="s">
        <v>25</v>
      </c>
      <c r="J7" s="12"/>
      <c r="K7" s="4" t="s">
        <v>25</v>
      </c>
      <c r="L7" s="12"/>
      <c r="M7" s="4" t="s">
        <v>25</v>
      </c>
      <c r="N7" s="12"/>
      <c r="O7" s="1"/>
      <c r="P7" s="4" t="s">
        <v>25</v>
      </c>
      <c r="Q7" s="12" t="str">
        <f t="shared" si="0"/>
        <v xml:space="preserve"> </v>
      </c>
    </row>
    <row r="8" spans="1:17" ht="10" customHeight="1" x14ac:dyDescent="0.25">
      <c r="A8" s="18"/>
      <c r="B8" s="17"/>
      <c r="C8" s="18"/>
      <c r="D8" s="17"/>
      <c r="E8" s="18"/>
      <c r="F8" s="17"/>
      <c r="G8" s="18"/>
      <c r="H8" s="17"/>
      <c r="I8" s="4" t="s">
        <v>23</v>
      </c>
      <c r="J8" s="12"/>
      <c r="K8" s="4" t="s">
        <v>23</v>
      </c>
      <c r="L8" s="12"/>
      <c r="M8" s="4" t="s">
        <v>23</v>
      </c>
      <c r="N8" s="12"/>
      <c r="O8" s="1"/>
      <c r="P8" s="4" t="s">
        <v>23</v>
      </c>
      <c r="Q8" s="12" t="str">
        <f t="shared" si="0"/>
        <v xml:space="preserve"> </v>
      </c>
    </row>
    <row r="9" spans="1:17" ht="4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x14ac:dyDescent="0.25">
      <c r="A10" s="46">
        <v>46299</v>
      </c>
      <c r="B10" s="47"/>
      <c r="C10" s="46">
        <v>46300</v>
      </c>
      <c r="D10" s="47"/>
      <c r="E10" s="46">
        <v>46301</v>
      </c>
      <c r="F10" s="47"/>
      <c r="G10" s="46">
        <v>46302</v>
      </c>
      <c r="H10" s="47"/>
      <c r="I10" s="46">
        <v>46303</v>
      </c>
      <c r="J10" s="47"/>
      <c r="K10" s="46">
        <v>46304</v>
      </c>
      <c r="L10" s="47"/>
      <c r="M10" s="46">
        <v>46305</v>
      </c>
      <c r="N10" s="47"/>
      <c r="O10" s="1"/>
      <c r="P10" s="55" t="s">
        <v>30</v>
      </c>
      <c r="Q10" s="56"/>
    </row>
    <row r="11" spans="1:17" ht="10" customHeight="1" x14ac:dyDescent="0.25">
      <c r="A11" s="11" t="s">
        <v>31</v>
      </c>
      <c r="B11" s="12"/>
      <c r="C11" s="11" t="s">
        <v>31</v>
      </c>
      <c r="D11" s="12"/>
      <c r="E11" s="11" t="s">
        <v>31</v>
      </c>
      <c r="F11" s="12"/>
      <c r="G11" s="11" t="s">
        <v>31</v>
      </c>
      <c r="H11" s="12"/>
      <c r="I11" s="11" t="s">
        <v>31</v>
      </c>
      <c r="J11" s="12"/>
      <c r="K11" s="11" t="s">
        <v>31</v>
      </c>
      <c r="L11" s="12"/>
      <c r="M11" s="11" t="s">
        <v>31</v>
      </c>
      <c r="N11" s="12"/>
      <c r="O11" s="1"/>
      <c r="P11" s="11" t="s">
        <v>31</v>
      </c>
      <c r="Q11" s="12" t="str">
        <f t="shared" ref="Q11:Q16" si="1">IF(B11+D11+F11+H11+J11+L11+N11&lt;0.1, " ",B11+D11+F11+H11+J11+L11+N11)</f>
        <v xml:space="preserve"> </v>
      </c>
    </row>
    <row r="12" spans="1:17" ht="10" customHeight="1" x14ac:dyDescent="0.25">
      <c r="A12" s="11" t="s">
        <v>45</v>
      </c>
      <c r="B12" s="12"/>
      <c r="C12" s="11" t="s">
        <v>45</v>
      </c>
      <c r="D12" s="12"/>
      <c r="E12" s="11" t="s">
        <v>45</v>
      </c>
      <c r="F12" s="12"/>
      <c r="G12" s="11" t="s">
        <v>45</v>
      </c>
      <c r="H12" s="12"/>
      <c r="I12" s="11" t="s">
        <v>45</v>
      </c>
      <c r="J12" s="12"/>
      <c r="K12" s="11" t="s">
        <v>45</v>
      </c>
      <c r="L12" s="12"/>
      <c r="M12" s="11" t="s">
        <v>45</v>
      </c>
      <c r="N12" s="12"/>
      <c r="O12" s="1"/>
      <c r="P12" s="11" t="s">
        <v>45</v>
      </c>
      <c r="Q12" s="12" t="str">
        <f t="shared" si="1"/>
        <v xml:space="preserve"> </v>
      </c>
    </row>
    <row r="13" spans="1:17" ht="10" customHeight="1" x14ac:dyDescent="0.25">
      <c r="A13" s="11" t="s">
        <v>32</v>
      </c>
      <c r="B13" s="12"/>
      <c r="C13" s="11" t="s">
        <v>32</v>
      </c>
      <c r="D13" s="12"/>
      <c r="E13" s="11" t="s">
        <v>32</v>
      </c>
      <c r="F13" s="12"/>
      <c r="G13" s="11" t="s">
        <v>32</v>
      </c>
      <c r="H13" s="12"/>
      <c r="I13" s="11" t="s">
        <v>32</v>
      </c>
      <c r="J13" s="12"/>
      <c r="K13" s="11" t="s">
        <v>32</v>
      </c>
      <c r="L13" s="12"/>
      <c r="M13" s="11" t="s">
        <v>32</v>
      </c>
      <c r="N13" s="12"/>
      <c r="O13" s="1"/>
      <c r="P13" s="11" t="s">
        <v>32</v>
      </c>
      <c r="Q13" s="12" t="str">
        <f t="shared" si="1"/>
        <v xml:space="preserve"> </v>
      </c>
    </row>
    <row r="14" spans="1:17" ht="10" customHeight="1" x14ac:dyDescent="0.25">
      <c r="A14" s="11" t="s">
        <v>33</v>
      </c>
      <c r="B14" s="12"/>
      <c r="C14" s="11" t="s">
        <v>33</v>
      </c>
      <c r="D14" s="12"/>
      <c r="E14" s="11" t="s">
        <v>33</v>
      </c>
      <c r="F14" s="12"/>
      <c r="G14" s="11" t="s">
        <v>33</v>
      </c>
      <c r="H14" s="12"/>
      <c r="I14" s="11" t="s">
        <v>33</v>
      </c>
      <c r="J14" s="12"/>
      <c r="K14" s="11" t="s">
        <v>33</v>
      </c>
      <c r="L14" s="12"/>
      <c r="M14" s="11" t="s">
        <v>33</v>
      </c>
      <c r="N14" s="12"/>
      <c r="O14" s="1"/>
      <c r="P14" s="11" t="s">
        <v>33</v>
      </c>
      <c r="Q14" s="12" t="str">
        <f t="shared" si="1"/>
        <v xml:space="preserve"> </v>
      </c>
    </row>
    <row r="15" spans="1:17" ht="10" customHeight="1" x14ac:dyDescent="0.25">
      <c r="A15" s="4" t="s">
        <v>25</v>
      </c>
      <c r="B15" s="12"/>
      <c r="C15" s="4" t="s">
        <v>25</v>
      </c>
      <c r="D15" s="12"/>
      <c r="E15" s="4" t="s">
        <v>25</v>
      </c>
      <c r="F15" s="12"/>
      <c r="G15" s="4" t="s">
        <v>25</v>
      </c>
      <c r="H15" s="12"/>
      <c r="I15" s="4" t="s">
        <v>25</v>
      </c>
      <c r="J15" s="12"/>
      <c r="K15" s="4" t="s">
        <v>25</v>
      </c>
      <c r="L15" s="12"/>
      <c r="M15" s="4" t="s">
        <v>25</v>
      </c>
      <c r="N15" s="12"/>
      <c r="O15" s="1"/>
      <c r="P15" s="4" t="s">
        <v>25</v>
      </c>
      <c r="Q15" s="12" t="str">
        <f t="shared" si="1"/>
        <v xml:space="preserve"> </v>
      </c>
    </row>
    <row r="16" spans="1:17" ht="10" customHeight="1" x14ac:dyDescent="0.25">
      <c r="A16" s="4" t="s">
        <v>23</v>
      </c>
      <c r="B16" s="12"/>
      <c r="C16" s="4" t="s">
        <v>23</v>
      </c>
      <c r="D16" s="12"/>
      <c r="E16" s="4" t="s">
        <v>23</v>
      </c>
      <c r="F16" s="12"/>
      <c r="G16" s="4" t="s">
        <v>23</v>
      </c>
      <c r="H16" s="12"/>
      <c r="I16" s="4" t="s">
        <v>23</v>
      </c>
      <c r="J16" s="12"/>
      <c r="K16" s="4" t="s">
        <v>23</v>
      </c>
      <c r="L16" s="12"/>
      <c r="M16" s="4" t="s">
        <v>23</v>
      </c>
      <c r="N16" s="12"/>
      <c r="O16" s="1"/>
      <c r="P16" s="4" t="s">
        <v>23</v>
      </c>
      <c r="Q16" s="12" t="str">
        <f t="shared" si="1"/>
        <v xml:space="preserve"> </v>
      </c>
    </row>
    <row r="17" spans="1:17" ht="4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x14ac:dyDescent="0.25">
      <c r="A18" s="46">
        <v>46306</v>
      </c>
      <c r="B18" s="47"/>
      <c r="C18" s="46">
        <v>46307</v>
      </c>
      <c r="D18" s="47"/>
      <c r="E18" s="46">
        <v>46308</v>
      </c>
      <c r="F18" s="47"/>
      <c r="G18" s="46">
        <v>46309</v>
      </c>
      <c r="H18" s="47"/>
      <c r="I18" s="46">
        <v>46310</v>
      </c>
      <c r="J18" s="47"/>
      <c r="K18" s="46">
        <v>46311</v>
      </c>
      <c r="L18" s="47"/>
      <c r="M18" s="46">
        <v>46312</v>
      </c>
      <c r="N18" s="47"/>
      <c r="O18" s="1"/>
      <c r="P18" s="55" t="s">
        <v>30</v>
      </c>
      <c r="Q18" s="56"/>
    </row>
    <row r="19" spans="1:17" ht="10" customHeight="1" x14ac:dyDescent="0.25">
      <c r="A19" s="11" t="s">
        <v>31</v>
      </c>
      <c r="B19" s="12"/>
      <c r="C19" s="11" t="s">
        <v>31</v>
      </c>
      <c r="D19" s="12"/>
      <c r="E19" s="11" t="s">
        <v>31</v>
      </c>
      <c r="F19" s="12"/>
      <c r="G19" s="11" t="s">
        <v>31</v>
      </c>
      <c r="H19" s="12"/>
      <c r="I19" s="11" t="s">
        <v>31</v>
      </c>
      <c r="J19" s="12"/>
      <c r="K19" s="11" t="s">
        <v>31</v>
      </c>
      <c r="L19" s="12"/>
      <c r="M19" s="11" t="s">
        <v>31</v>
      </c>
      <c r="N19" s="12"/>
      <c r="O19" s="1"/>
      <c r="P19" s="11" t="s">
        <v>31</v>
      </c>
      <c r="Q19" s="12" t="str">
        <f t="shared" ref="Q19:Q24" si="2">IF(B19+D19+F19+H19+J19+L19+N19&lt;0.1," ",B19+D19+F19+H19+J19+L19+N19)</f>
        <v xml:space="preserve"> </v>
      </c>
    </row>
    <row r="20" spans="1:17" ht="10" customHeight="1" x14ac:dyDescent="0.25">
      <c r="A20" s="11" t="s">
        <v>45</v>
      </c>
      <c r="B20" s="12"/>
      <c r="C20" s="11" t="s">
        <v>45</v>
      </c>
      <c r="D20" s="12"/>
      <c r="E20" s="11" t="s">
        <v>45</v>
      </c>
      <c r="F20" s="12"/>
      <c r="G20" s="11" t="s">
        <v>45</v>
      </c>
      <c r="H20" s="12"/>
      <c r="I20" s="11" t="s">
        <v>45</v>
      </c>
      <c r="J20" s="12"/>
      <c r="K20" s="11" t="s">
        <v>45</v>
      </c>
      <c r="L20" s="12"/>
      <c r="M20" s="11" t="s">
        <v>45</v>
      </c>
      <c r="N20" s="12"/>
      <c r="O20" s="1"/>
      <c r="P20" s="11" t="s">
        <v>45</v>
      </c>
      <c r="Q20" s="12" t="str">
        <f>IF(B20+D20+F20+H20+J20+L20+N20&lt;0.1," ",B20+D20+F20+H20+J20+L20+N20)</f>
        <v xml:space="preserve"> </v>
      </c>
    </row>
    <row r="21" spans="1:17" ht="10" customHeight="1" x14ac:dyDescent="0.25">
      <c r="A21" s="11" t="s">
        <v>32</v>
      </c>
      <c r="B21" s="12"/>
      <c r="C21" s="11" t="s">
        <v>32</v>
      </c>
      <c r="D21" s="12"/>
      <c r="E21" s="11" t="s">
        <v>32</v>
      </c>
      <c r="F21" s="12"/>
      <c r="G21" s="11" t="s">
        <v>32</v>
      </c>
      <c r="H21" s="12"/>
      <c r="I21" s="11" t="s">
        <v>32</v>
      </c>
      <c r="J21" s="12"/>
      <c r="K21" s="11" t="s">
        <v>32</v>
      </c>
      <c r="L21" s="12"/>
      <c r="M21" s="11" t="s">
        <v>32</v>
      </c>
      <c r="N21" s="12"/>
      <c r="O21" s="1"/>
      <c r="P21" s="11" t="s">
        <v>32</v>
      </c>
      <c r="Q21" s="12" t="str">
        <f t="shared" si="2"/>
        <v xml:space="preserve"> </v>
      </c>
    </row>
    <row r="22" spans="1:17" ht="10" customHeight="1" x14ac:dyDescent="0.25">
      <c r="A22" s="11" t="s">
        <v>33</v>
      </c>
      <c r="B22" s="12"/>
      <c r="C22" s="11" t="s">
        <v>33</v>
      </c>
      <c r="D22" s="12"/>
      <c r="E22" s="11" t="s">
        <v>33</v>
      </c>
      <c r="F22" s="12"/>
      <c r="G22" s="11" t="s">
        <v>33</v>
      </c>
      <c r="H22" s="12"/>
      <c r="I22" s="11" t="s">
        <v>33</v>
      </c>
      <c r="J22" s="12"/>
      <c r="K22" s="11" t="s">
        <v>33</v>
      </c>
      <c r="L22" s="12"/>
      <c r="M22" s="11" t="s">
        <v>33</v>
      </c>
      <c r="N22" s="12"/>
      <c r="O22" s="1"/>
      <c r="P22" s="11" t="s">
        <v>33</v>
      </c>
      <c r="Q22" s="12" t="str">
        <f t="shared" si="2"/>
        <v xml:space="preserve"> </v>
      </c>
    </row>
    <row r="23" spans="1:17" ht="10" customHeight="1" x14ac:dyDescent="0.25">
      <c r="A23" s="4" t="s">
        <v>25</v>
      </c>
      <c r="B23" s="12"/>
      <c r="C23" s="4" t="s">
        <v>25</v>
      </c>
      <c r="D23" s="12"/>
      <c r="E23" s="4" t="s">
        <v>25</v>
      </c>
      <c r="F23" s="12"/>
      <c r="G23" s="4" t="s">
        <v>25</v>
      </c>
      <c r="H23" s="12"/>
      <c r="I23" s="4" t="s">
        <v>25</v>
      </c>
      <c r="J23" s="12"/>
      <c r="K23" s="4" t="s">
        <v>25</v>
      </c>
      <c r="L23" s="12"/>
      <c r="M23" s="4" t="s">
        <v>25</v>
      </c>
      <c r="N23" s="12"/>
      <c r="O23" s="1"/>
      <c r="P23" s="4" t="s">
        <v>25</v>
      </c>
      <c r="Q23" s="12" t="str">
        <f>IF(B23+D23+F23+H23+J23+L23+N23&lt;0.1," ",B23+D23+F23+H23+J23+L23+N23)</f>
        <v xml:space="preserve"> </v>
      </c>
    </row>
    <row r="24" spans="1:17" ht="10" customHeight="1" x14ac:dyDescent="0.25">
      <c r="A24" s="4" t="s">
        <v>23</v>
      </c>
      <c r="B24" s="12"/>
      <c r="C24" s="4" t="s">
        <v>23</v>
      </c>
      <c r="D24" s="12"/>
      <c r="E24" s="4" t="s">
        <v>23</v>
      </c>
      <c r="F24" s="12"/>
      <c r="G24" s="4" t="s">
        <v>23</v>
      </c>
      <c r="H24" s="12"/>
      <c r="I24" s="4" t="s">
        <v>23</v>
      </c>
      <c r="J24" s="12"/>
      <c r="K24" s="4" t="s">
        <v>23</v>
      </c>
      <c r="L24" s="12"/>
      <c r="M24" s="4" t="s">
        <v>23</v>
      </c>
      <c r="N24" s="12"/>
      <c r="O24" s="1"/>
      <c r="P24" s="4" t="s">
        <v>23</v>
      </c>
      <c r="Q24" s="12" t="str">
        <f t="shared" si="2"/>
        <v xml:space="preserve"> </v>
      </c>
    </row>
    <row r="25" spans="1:17" ht="4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x14ac:dyDescent="0.25">
      <c r="A26" s="46">
        <v>46313</v>
      </c>
      <c r="B26" s="47"/>
      <c r="C26" s="46">
        <v>46314</v>
      </c>
      <c r="D26" s="47"/>
      <c r="E26" s="46">
        <v>46315</v>
      </c>
      <c r="F26" s="47"/>
      <c r="G26" s="46">
        <v>46316</v>
      </c>
      <c r="H26" s="47"/>
      <c r="I26" s="46">
        <v>46317</v>
      </c>
      <c r="J26" s="47"/>
      <c r="K26" s="46">
        <v>46318</v>
      </c>
      <c r="L26" s="47"/>
      <c r="M26" s="46">
        <v>46319</v>
      </c>
      <c r="N26" s="47"/>
      <c r="O26" s="1"/>
      <c r="P26" s="55" t="s">
        <v>30</v>
      </c>
      <c r="Q26" s="56"/>
    </row>
    <row r="27" spans="1:17" ht="10" customHeight="1" x14ac:dyDescent="0.25">
      <c r="A27" s="11" t="s">
        <v>31</v>
      </c>
      <c r="B27" s="12"/>
      <c r="C27" s="11" t="s">
        <v>31</v>
      </c>
      <c r="D27" s="12"/>
      <c r="E27" s="11" t="s">
        <v>31</v>
      </c>
      <c r="F27" s="12"/>
      <c r="G27" s="11" t="s">
        <v>31</v>
      </c>
      <c r="H27" s="12"/>
      <c r="I27" s="11" t="s">
        <v>31</v>
      </c>
      <c r="J27" s="12"/>
      <c r="K27" s="11" t="s">
        <v>31</v>
      </c>
      <c r="L27" s="12"/>
      <c r="M27" s="11" t="s">
        <v>31</v>
      </c>
      <c r="N27" s="32"/>
      <c r="O27" s="1"/>
      <c r="P27" s="11" t="s">
        <v>31</v>
      </c>
      <c r="Q27" s="12" t="str">
        <f t="shared" ref="Q27:Q32" si="3">IF(B27+D27+F27+H27+J27+L27+N27&lt;0.1," ",B27+D27+F27+H27+J27+L27+N27)</f>
        <v xml:space="preserve"> </v>
      </c>
    </row>
    <row r="28" spans="1:17" ht="10" customHeight="1" x14ac:dyDescent="0.25">
      <c r="A28" s="11" t="s">
        <v>45</v>
      </c>
      <c r="B28" s="12"/>
      <c r="C28" s="11" t="s">
        <v>45</v>
      </c>
      <c r="D28" s="12"/>
      <c r="E28" s="11" t="s">
        <v>45</v>
      </c>
      <c r="F28" s="34"/>
      <c r="G28" s="11" t="s">
        <v>45</v>
      </c>
      <c r="H28" s="12"/>
      <c r="I28" s="11" t="s">
        <v>45</v>
      </c>
      <c r="J28" s="12"/>
      <c r="K28" s="11" t="s">
        <v>45</v>
      </c>
      <c r="L28" s="12"/>
      <c r="M28" s="11" t="s">
        <v>45</v>
      </c>
      <c r="N28" s="12"/>
      <c r="O28" s="1"/>
      <c r="P28" s="11" t="s">
        <v>45</v>
      </c>
      <c r="Q28" s="12" t="str">
        <f>IF(B28+D28+F28+H28+J28+L28+N28&lt;0.1," ",B28+D28+F28+H28+J28+L28+N28)</f>
        <v xml:space="preserve"> </v>
      </c>
    </row>
    <row r="29" spans="1:17" ht="10" customHeight="1" x14ac:dyDescent="0.25">
      <c r="A29" s="11" t="s">
        <v>32</v>
      </c>
      <c r="B29" s="12"/>
      <c r="C29" s="11" t="s">
        <v>32</v>
      </c>
      <c r="D29" s="12"/>
      <c r="E29" s="11" t="s">
        <v>32</v>
      </c>
      <c r="F29" s="12"/>
      <c r="G29" s="11" t="s">
        <v>32</v>
      </c>
      <c r="H29" s="12"/>
      <c r="I29" s="11" t="s">
        <v>32</v>
      </c>
      <c r="J29" s="12"/>
      <c r="K29" s="11" t="s">
        <v>32</v>
      </c>
      <c r="L29" s="12"/>
      <c r="M29" s="11" t="s">
        <v>32</v>
      </c>
      <c r="N29" s="12"/>
      <c r="O29" s="1"/>
      <c r="P29" s="11" t="s">
        <v>32</v>
      </c>
      <c r="Q29" s="12" t="str">
        <f t="shared" si="3"/>
        <v xml:space="preserve"> </v>
      </c>
    </row>
    <row r="30" spans="1:17" ht="10" customHeight="1" x14ac:dyDescent="0.25">
      <c r="A30" s="11" t="s">
        <v>33</v>
      </c>
      <c r="B30" s="12"/>
      <c r="C30" s="11" t="s">
        <v>33</v>
      </c>
      <c r="D30" s="12"/>
      <c r="E30" s="11" t="s">
        <v>33</v>
      </c>
      <c r="F30" s="12"/>
      <c r="G30" s="11" t="s">
        <v>33</v>
      </c>
      <c r="H30" s="12"/>
      <c r="I30" s="11" t="s">
        <v>33</v>
      </c>
      <c r="J30" s="12"/>
      <c r="K30" s="11" t="s">
        <v>33</v>
      </c>
      <c r="L30" s="12"/>
      <c r="M30" s="11" t="s">
        <v>33</v>
      </c>
      <c r="N30" s="12"/>
      <c r="O30" s="1"/>
      <c r="P30" s="11" t="s">
        <v>33</v>
      </c>
      <c r="Q30" s="12" t="str">
        <f t="shared" si="3"/>
        <v xml:space="preserve"> </v>
      </c>
    </row>
    <row r="31" spans="1:17" ht="10" customHeight="1" x14ac:dyDescent="0.25">
      <c r="A31" s="4" t="s">
        <v>25</v>
      </c>
      <c r="B31" s="12"/>
      <c r="C31" s="4" t="s">
        <v>25</v>
      </c>
      <c r="D31" s="12"/>
      <c r="E31" s="4" t="s">
        <v>25</v>
      </c>
      <c r="F31" s="34"/>
      <c r="G31" s="4" t="s">
        <v>25</v>
      </c>
      <c r="H31" s="12"/>
      <c r="I31" s="4" t="s">
        <v>25</v>
      </c>
      <c r="J31" s="12"/>
      <c r="K31" s="4" t="s">
        <v>25</v>
      </c>
      <c r="L31" s="12"/>
      <c r="M31" s="4" t="s">
        <v>25</v>
      </c>
      <c r="N31" s="12"/>
      <c r="O31" s="1"/>
      <c r="P31" s="4" t="s">
        <v>25</v>
      </c>
      <c r="Q31" s="12" t="str">
        <f>IF(B31+D31+F31+H31+J31+L31+N31&lt;0.1," ",B31+D31+F31+H31+J31+L31+N31)</f>
        <v xml:space="preserve"> </v>
      </c>
    </row>
    <row r="32" spans="1:17" ht="10" customHeight="1" x14ac:dyDescent="0.25">
      <c r="A32" s="4" t="s">
        <v>23</v>
      </c>
      <c r="B32" s="12"/>
      <c r="C32" s="4" t="s">
        <v>23</v>
      </c>
      <c r="D32" s="12"/>
      <c r="E32" s="4" t="s">
        <v>23</v>
      </c>
      <c r="F32" s="12"/>
      <c r="G32" s="4" t="s">
        <v>23</v>
      </c>
      <c r="H32" s="12"/>
      <c r="I32" s="4" t="s">
        <v>23</v>
      </c>
      <c r="J32" s="12"/>
      <c r="K32" s="4" t="s">
        <v>23</v>
      </c>
      <c r="L32" s="12"/>
      <c r="M32" s="4" t="s">
        <v>23</v>
      </c>
      <c r="N32" s="12"/>
      <c r="O32" s="1"/>
      <c r="P32" s="4" t="s">
        <v>23</v>
      </c>
      <c r="Q32" s="12" t="str">
        <f t="shared" si="3"/>
        <v xml:space="preserve"> </v>
      </c>
    </row>
    <row r="33" spans="1:17" ht="4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x14ac:dyDescent="0.25">
      <c r="A34" s="46">
        <v>46320</v>
      </c>
      <c r="B34" s="47"/>
      <c r="C34" s="46">
        <v>46321</v>
      </c>
      <c r="D34" s="47"/>
      <c r="E34" s="46">
        <v>46322</v>
      </c>
      <c r="F34" s="47"/>
      <c r="G34" s="46">
        <v>46323</v>
      </c>
      <c r="H34" s="47"/>
      <c r="I34" s="46">
        <v>46324</v>
      </c>
      <c r="J34" s="47"/>
      <c r="K34" s="46">
        <v>46325</v>
      </c>
      <c r="L34" s="47"/>
      <c r="M34" s="46">
        <v>46326</v>
      </c>
      <c r="N34" s="47"/>
      <c r="O34" s="1"/>
      <c r="P34" s="55" t="s">
        <v>30</v>
      </c>
      <c r="Q34" s="56"/>
    </row>
    <row r="35" spans="1:17" ht="10" customHeight="1" x14ac:dyDescent="0.25">
      <c r="A35" s="11" t="s">
        <v>31</v>
      </c>
      <c r="B35" s="12"/>
      <c r="C35" s="11" t="s">
        <v>31</v>
      </c>
      <c r="D35" s="12"/>
      <c r="E35" s="11" t="s">
        <v>31</v>
      </c>
      <c r="F35" s="12"/>
      <c r="G35" s="11" t="s">
        <v>31</v>
      </c>
      <c r="H35" s="12"/>
      <c r="I35" s="11" t="s">
        <v>31</v>
      </c>
      <c r="J35" s="12"/>
      <c r="K35" s="11" t="s">
        <v>31</v>
      </c>
      <c r="L35" s="12"/>
      <c r="M35" s="11" t="s">
        <v>31</v>
      </c>
      <c r="N35" s="12"/>
      <c r="O35" s="1"/>
      <c r="P35" s="11" t="s">
        <v>31</v>
      </c>
      <c r="Q35" s="12" t="str">
        <f>IF(B35+D35+F35+H35+J35+L35+N35&lt;0.1," ",B35+D35+F35+H35+J35+L35+N35)</f>
        <v xml:space="preserve"> </v>
      </c>
    </row>
    <row r="36" spans="1:17" ht="10" customHeight="1" x14ac:dyDescent="0.25">
      <c r="A36" s="11" t="s">
        <v>45</v>
      </c>
      <c r="B36" s="12"/>
      <c r="C36" s="11" t="s">
        <v>45</v>
      </c>
      <c r="D36" s="12"/>
      <c r="E36" s="11" t="s">
        <v>45</v>
      </c>
      <c r="F36" s="12"/>
      <c r="G36" s="11" t="s">
        <v>45</v>
      </c>
      <c r="H36" s="12"/>
      <c r="I36" s="11" t="s">
        <v>45</v>
      </c>
      <c r="J36" s="12"/>
      <c r="K36" s="11" t="s">
        <v>45</v>
      </c>
      <c r="L36" s="12"/>
      <c r="M36" s="11" t="s">
        <v>45</v>
      </c>
      <c r="N36" s="12"/>
      <c r="O36" s="1"/>
      <c r="P36" s="11" t="s">
        <v>45</v>
      </c>
      <c r="Q36" s="12" t="str">
        <f t="shared" ref="Q36:Q40" si="4">IF(B36+D36+F36+H36+J36+L36+N36&lt;0.1," ",B36+D36+F36+H36+J36+L36+N36)</f>
        <v xml:space="preserve"> </v>
      </c>
    </row>
    <row r="37" spans="1:17" ht="10" customHeight="1" x14ac:dyDescent="0.25">
      <c r="A37" s="11" t="s">
        <v>32</v>
      </c>
      <c r="B37" s="12"/>
      <c r="C37" s="11" t="s">
        <v>32</v>
      </c>
      <c r="D37" s="12"/>
      <c r="E37" s="11" t="s">
        <v>32</v>
      </c>
      <c r="F37" s="12"/>
      <c r="G37" s="11" t="s">
        <v>32</v>
      </c>
      <c r="H37" s="12"/>
      <c r="I37" s="11" t="s">
        <v>32</v>
      </c>
      <c r="J37" s="12"/>
      <c r="K37" s="11" t="s">
        <v>32</v>
      </c>
      <c r="L37" s="12"/>
      <c r="M37" s="11" t="s">
        <v>32</v>
      </c>
      <c r="N37" s="12"/>
      <c r="O37" s="1"/>
      <c r="P37" s="11" t="s">
        <v>32</v>
      </c>
      <c r="Q37" s="12" t="str">
        <f t="shared" si="4"/>
        <v xml:space="preserve"> </v>
      </c>
    </row>
    <row r="38" spans="1:17" ht="10" customHeight="1" x14ac:dyDescent="0.25">
      <c r="A38" s="11" t="s">
        <v>33</v>
      </c>
      <c r="B38" s="12"/>
      <c r="C38" s="11" t="s">
        <v>33</v>
      </c>
      <c r="D38" s="12"/>
      <c r="E38" s="11" t="s">
        <v>33</v>
      </c>
      <c r="F38" s="12"/>
      <c r="G38" s="11" t="s">
        <v>33</v>
      </c>
      <c r="H38" s="12"/>
      <c r="I38" s="11" t="s">
        <v>33</v>
      </c>
      <c r="J38" s="12"/>
      <c r="K38" s="11" t="s">
        <v>33</v>
      </c>
      <c r="L38" s="12"/>
      <c r="M38" s="11" t="s">
        <v>33</v>
      </c>
      <c r="N38" s="12"/>
      <c r="O38" s="1"/>
      <c r="P38" s="11" t="s">
        <v>33</v>
      </c>
      <c r="Q38" s="12" t="str">
        <f t="shared" si="4"/>
        <v xml:space="preserve"> </v>
      </c>
    </row>
    <row r="39" spans="1:17" ht="10" customHeight="1" x14ac:dyDescent="0.25">
      <c r="A39" s="4" t="s">
        <v>25</v>
      </c>
      <c r="B39" s="12"/>
      <c r="C39" s="4" t="s">
        <v>25</v>
      </c>
      <c r="D39" s="12"/>
      <c r="E39" s="4" t="s">
        <v>25</v>
      </c>
      <c r="F39" s="12"/>
      <c r="G39" s="4" t="s">
        <v>25</v>
      </c>
      <c r="H39" s="12"/>
      <c r="I39" s="4" t="s">
        <v>25</v>
      </c>
      <c r="J39" s="12"/>
      <c r="K39" s="4" t="s">
        <v>25</v>
      </c>
      <c r="L39" s="12"/>
      <c r="M39" s="4" t="s">
        <v>25</v>
      </c>
      <c r="N39" s="12"/>
      <c r="O39" s="1"/>
      <c r="P39" s="4" t="s">
        <v>25</v>
      </c>
      <c r="Q39" s="12" t="str">
        <f t="shared" si="4"/>
        <v xml:space="preserve"> </v>
      </c>
    </row>
    <row r="40" spans="1:17" ht="10" customHeight="1" x14ac:dyDescent="0.25">
      <c r="A40" s="4" t="s">
        <v>23</v>
      </c>
      <c r="B40" s="12"/>
      <c r="C40" s="4" t="s">
        <v>23</v>
      </c>
      <c r="D40" s="12"/>
      <c r="E40" s="4" t="s">
        <v>23</v>
      </c>
      <c r="F40" s="12"/>
      <c r="G40" s="4" t="s">
        <v>23</v>
      </c>
      <c r="H40" s="12"/>
      <c r="I40" s="4" t="s">
        <v>23</v>
      </c>
      <c r="J40" s="12"/>
      <c r="K40" s="4" t="s">
        <v>23</v>
      </c>
      <c r="L40" s="12"/>
      <c r="M40" s="4" t="s">
        <v>23</v>
      </c>
      <c r="N40" s="12"/>
      <c r="O40" s="1"/>
      <c r="P40" s="4" t="s">
        <v>23</v>
      </c>
      <c r="Q40" s="12" t="str">
        <f t="shared" si="4"/>
        <v xml:space="preserve"> </v>
      </c>
    </row>
    <row r="41" spans="1:17" ht="4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ht="10" customHeight="1" x14ac:dyDescent="0.25">
      <c r="A42" s="53" t="s">
        <v>16</v>
      </c>
      <c r="B42" s="54"/>
      <c r="C42" s="1"/>
      <c r="D42" s="6" t="s">
        <v>15</v>
      </c>
      <c r="E42" s="8"/>
      <c r="F42" s="8"/>
      <c r="G42" s="8"/>
      <c r="H42" s="8"/>
      <c r="I42" s="8"/>
      <c r="J42" s="8"/>
      <c r="K42" s="8"/>
      <c r="L42" s="8"/>
      <c r="M42" s="7"/>
      <c r="N42" s="1"/>
      <c r="O42" s="1"/>
      <c r="P42" s="53" t="s">
        <v>26</v>
      </c>
      <c r="Q42" s="54"/>
    </row>
    <row r="43" spans="1:17" ht="10" customHeight="1" x14ac:dyDescent="0.25">
      <c r="A43" s="11" t="s">
        <v>31</v>
      </c>
      <c r="B43" s="12">
        <f>SUM(B3+D3+F3+H3+J3+L3+N3+B11+D11+F11+H11+J11+L11+N11+B19+D19+F19+H19+J19+L19+N19+B27+D27+F27+H27+J27+L27+N27+B35+D35+F35+H35+J35+L35+N35)</f>
        <v>0</v>
      </c>
      <c r="C43" s="1"/>
      <c r="D43" s="2" t="s">
        <v>46</v>
      </c>
      <c r="E43" s="1"/>
      <c r="F43" s="1"/>
      <c r="G43" s="9">
        <v>1</v>
      </c>
      <c r="H43" s="1" t="s">
        <v>48</v>
      </c>
      <c r="I43" s="1"/>
      <c r="J43" s="1" t="s">
        <v>24</v>
      </c>
      <c r="K43" s="1"/>
      <c r="L43" s="1"/>
      <c r="M43" s="3"/>
      <c r="N43" s="1"/>
      <c r="O43" s="1"/>
      <c r="P43" s="11" t="s">
        <v>31</v>
      </c>
      <c r="Q43" s="12">
        <f>SUM(B3+D3+F3+H3+J3+L3+N3+B11+D11+F11+H11+J11+L11+N11+B19+D19+F19+H19+J19+L19+N19+B27+D27+F27+H27+J27+L27+N27+B35+D35+F35+H35+J35+L35+N35)</f>
        <v>0</v>
      </c>
    </row>
    <row r="44" spans="1:17" ht="10" customHeight="1" x14ac:dyDescent="0.25">
      <c r="A44" s="11" t="s">
        <v>45</v>
      </c>
      <c r="B44" s="12">
        <f>SUM(B4+D4+F4+H4+J4+L4+N4+B12+D12+F12+H12+J12+L12+N12+B20+D20+F28+H20+J20+L20+N20+B28+D28+F20+H28+J28+L28+N28+B36+D36+F36+H36+J36+L36+N36)*4</f>
        <v>0</v>
      </c>
      <c r="C44" s="1"/>
      <c r="D44" s="2" t="s">
        <v>11</v>
      </c>
      <c r="E44" s="1"/>
      <c r="F44" s="1"/>
      <c r="G44" s="9">
        <v>0.4</v>
      </c>
      <c r="H44" s="1" t="s">
        <v>48</v>
      </c>
      <c r="I44" s="1"/>
      <c r="J44" s="1" t="s">
        <v>17</v>
      </c>
      <c r="K44" s="1"/>
      <c r="L44" s="1"/>
      <c r="M44" s="3"/>
      <c r="N44" s="1"/>
      <c r="O44" s="1"/>
      <c r="P44" s="11" t="s">
        <v>45</v>
      </c>
      <c r="Q44" s="12">
        <f>SUM(B4+D4+F4+H4+J4+L4+N4+B12+D12+F12+H12+J12+L12+N12+B20+D20+F20+H20+J20+L20+N20+B28+D28+F20+H28+J28+L28+N28+B36+D36+F36+H36+J36+L36+N36)*4</f>
        <v>0</v>
      </c>
    </row>
    <row r="45" spans="1:17" ht="10" customHeight="1" x14ac:dyDescent="0.25">
      <c r="A45" s="11" t="s">
        <v>32</v>
      </c>
      <c r="B45" s="12">
        <f>SUM(B5+D5+F5+H5+J5+L5+N5+B13+D13+F13+H13+J13+L13+N13+B21+D21+F21+H21+J21+L21+N21+B29+D29+F29+H29+J29+L29+N29+B37+D37+F37+H37+J37+L37+N37)*0.4</f>
        <v>0</v>
      </c>
      <c r="C45" s="1"/>
      <c r="D45" s="2" t="s">
        <v>12</v>
      </c>
      <c r="E45" s="1"/>
      <c r="F45" s="1"/>
      <c r="G45" s="9">
        <v>4</v>
      </c>
      <c r="H45" s="1" t="s">
        <v>48</v>
      </c>
      <c r="I45" s="1"/>
      <c r="J45" s="1" t="s">
        <v>37</v>
      </c>
      <c r="K45" s="1"/>
      <c r="L45" s="1"/>
      <c r="M45" s="3"/>
      <c r="N45" s="1"/>
      <c r="O45" s="1"/>
      <c r="P45" s="11" t="s">
        <v>32</v>
      </c>
      <c r="Q45" s="12">
        <f>SUM(B5+D5+F5+H5+J5+L5+N5+B13+D13+F13+H13+J13+L13+N13+B21+D21+F21+H21+J21+L21+N21+B29+D29+F29+H29+J29+L29+N29+B37+D37+F37+H37+J37+L37+N37)*0.4</f>
        <v>0</v>
      </c>
    </row>
    <row r="46" spans="1:17" ht="10" customHeight="1" x14ac:dyDescent="0.25">
      <c r="A46" s="11" t="s">
        <v>33</v>
      </c>
      <c r="B46" s="12">
        <f>SUM(B6+D6+F6+H6+J6+L6+N6+B14+D14+F14+H14+J14+L14+N14+B22+D22+F22+H22+J22+L22+N22+B30+D30+F30+H30+J30+L30+N30+B38+D38+F38+H38+J38+L38+N38)*4</f>
        <v>0</v>
      </c>
      <c r="C46" s="1"/>
      <c r="D46" s="2" t="s">
        <v>47</v>
      </c>
      <c r="E46" s="1"/>
      <c r="F46" s="1"/>
      <c r="G46" s="9">
        <v>6</v>
      </c>
      <c r="H46" s="1" t="s">
        <v>48</v>
      </c>
      <c r="I46" s="1"/>
      <c r="K46" s="1" t="s">
        <v>38</v>
      </c>
      <c r="L46" s="1"/>
      <c r="M46" s="3"/>
      <c r="N46" s="1"/>
      <c r="O46" s="1"/>
      <c r="P46" s="11" t="s">
        <v>33</v>
      </c>
      <c r="Q46" s="12">
        <f>SUM(B6+D6+F6+H6+J6+L6+N6+B14+D14+F14+H14+J14+L14+N14+B22+D22+F22+H22+J22+L22+N22+B30+D30+F30+H30+J30+L30+N30+B38+D38+F38+H38+J38+L38+N38)*4</f>
        <v>0</v>
      </c>
    </row>
    <row r="47" spans="1:17" ht="10" customHeight="1" x14ac:dyDescent="0.25">
      <c r="A47" s="4" t="s">
        <v>25</v>
      </c>
      <c r="B47" s="12">
        <f>SUM(B7+D7+F7+H7+J7+L7+N7+B15+D15+F15+H15+J15+L15+N15+B23+D23+F31+H23+J23+L23+N23+B31+D31+F23+H31+J31+L31+N31+B39+D39+F39+H39+J39+L39+N39)*6</f>
        <v>0</v>
      </c>
      <c r="C47" s="1"/>
      <c r="D47" s="2" t="s">
        <v>43</v>
      </c>
      <c r="E47" s="1"/>
      <c r="F47" s="1"/>
      <c r="G47" s="1"/>
      <c r="H47" s="1"/>
      <c r="I47" s="1"/>
      <c r="J47" s="1" t="s">
        <v>39</v>
      </c>
      <c r="K47" s="1"/>
      <c r="L47" s="1"/>
      <c r="M47" s="3"/>
      <c r="N47" s="1"/>
      <c r="O47" s="1"/>
      <c r="P47" s="4" t="s">
        <v>25</v>
      </c>
      <c r="Q47" s="12">
        <f>SUM(B7+D7+F7+H7+J7+L7+N7+B15+D15+F15+H15+J15+L15+N15+B23+D23+F31+H23+J23+L23+N23+B31+D31+F23+H31+J31+L31+N31+B39+D39+F39+H39+J39+L39+N39)*6</f>
        <v>0</v>
      </c>
    </row>
    <row r="48" spans="1:17" ht="10" customHeight="1" x14ac:dyDescent="0.25">
      <c r="A48" s="4" t="s">
        <v>23</v>
      </c>
      <c r="B48" s="12">
        <f>SUM(B8+D8+F8+H8+J8+L8+N8+B16+D16+F16+H16+J16+L16+N16+B24+D24+F24+H24+J24+L24+N24+B32+D32+F32+H32+J32+L32+N32+B40+D40+F40+H40+J40+L40+N40)*3</f>
        <v>0</v>
      </c>
      <c r="C48" s="1"/>
      <c r="D48" s="4"/>
      <c r="E48" s="10"/>
      <c r="F48" s="10"/>
      <c r="G48" s="10"/>
      <c r="H48" s="10"/>
      <c r="I48" s="10"/>
      <c r="J48" s="15"/>
      <c r="K48" s="10" t="s">
        <v>22</v>
      </c>
      <c r="L48" s="10"/>
      <c r="M48" s="5"/>
      <c r="N48" s="1"/>
      <c r="O48" s="1"/>
      <c r="P48" s="4" t="s">
        <v>23</v>
      </c>
      <c r="Q48" s="12">
        <f>SUM(B8+D8+F8+H8+J8+L8+N8+B16+D16+F16+H16+J16+L16+N16+B24+D24+F24+H24+J24+L24+N24+B32+D32+F32+H32+J32+L32+N32+B40+D40+F40+H40+J40+L40+N40)*3</f>
        <v>0</v>
      </c>
    </row>
    <row r="49" spans="1:17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51" t="s">
        <v>44</v>
      </c>
      <c r="Q49" s="49">
        <f>SUM(Q43:Q48)</f>
        <v>0</v>
      </c>
    </row>
    <row r="50" spans="1:17" x14ac:dyDescent="0.25">
      <c r="A50" s="1"/>
      <c r="P50" s="52"/>
      <c r="Q50" s="50"/>
    </row>
    <row r="52" spans="1:17" x14ac:dyDescent="0.25">
      <c r="Q52" s="13">
        <f>Q49</f>
        <v>0</v>
      </c>
    </row>
  </sheetData>
  <mergeCells count="51">
    <mergeCell ref="Q49:Q50"/>
    <mergeCell ref="P49:P50"/>
    <mergeCell ref="P42:Q42"/>
    <mergeCell ref="A42:B42"/>
    <mergeCell ref="A1:B1"/>
    <mergeCell ref="C1:D1"/>
    <mergeCell ref="E1:F1"/>
    <mergeCell ref="G1:H1"/>
    <mergeCell ref="I1:J1"/>
    <mergeCell ref="K1:L1"/>
    <mergeCell ref="P26:Q26"/>
    <mergeCell ref="P34:Q34"/>
    <mergeCell ref="I2:J2"/>
    <mergeCell ref="K2:L2"/>
    <mergeCell ref="M1:N1"/>
    <mergeCell ref="P2:Q2"/>
    <mergeCell ref="P10:Q10"/>
    <mergeCell ref="P18:Q18"/>
    <mergeCell ref="M2:N2"/>
    <mergeCell ref="I10:J10"/>
    <mergeCell ref="A2:B2"/>
    <mergeCell ref="C2:D2"/>
    <mergeCell ref="E2:F2"/>
    <mergeCell ref="G2:H2"/>
    <mergeCell ref="A10:B10"/>
    <mergeCell ref="C10:D10"/>
    <mergeCell ref="E10:F10"/>
    <mergeCell ref="G10:H10"/>
    <mergeCell ref="K10:L10"/>
    <mergeCell ref="M10:N10"/>
    <mergeCell ref="M18:N18"/>
    <mergeCell ref="M26:N26"/>
    <mergeCell ref="A18:B18"/>
    <mergeCell ref="C18:D18"/>
    <mergeCell ref="E18:F18"/>
    <mergeCell ref="G18:H18"/>
    <mergeCell ref="I18:J18"/>
    <mergeCell ref="K18:L18"/>
    <mergeCell ref="A26:B26"/>
    <mergeCell ref="C26:D26"/>
    <mergeCell ref="E26:F26"/>
    <mergeCell ref="G26:H26"/>
    <mergeCell ref="I26:J26"/>
    <mergeCell ref="K26:L26"/>
    <mergeCell ref="I34:J34"/>
    <mergeCell ref="K34:L34"/>
    <mergeCell ref="M34:N34"/>
    <mergeCell ref="A34:B34"/>
    <mergeCell ref="C34:D34"/>
    <mergeCell ref="E34:F34"/>
    <mergeCell ref="G34:H34"/>
  </mergeCells>
  <phoneticPr fontId="0" type="noConversion"/>
  <pageMargins left="0.75" right="0.75" top="0.75" bottom="0.67" header="0.5" footer="0.5"/>
  <pageSetup orientation="landscape" horizontalDpi="300" verticalDpi="300" r:id="rId1"/>
  <headerFooter alignWithMargins="0">
    <oddHeader>&amp;CWellness Committee Activity Journal&amp;R&amp;F</oddHeader>
    <oddFooter>&amp;L_______________________________
Signature / Date&amp;C&amp;14Month: 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A12"/>
  <sheetViews>
    <sheetView workbookViewId="0"/>
  </sheetViews>
  <sheetFormatPr defaultRowHeight="12.5" x14ac:dyDescent="0.25"/>
  <cols>
    <col min="1" max="1" width="27.7265625" bestFit="1" customWidth="1"/>
  </cols>
  <sheetData>
    <row r="1" spans="1:1" x14ac:dyDescent="0.25">
      <c r="A1" s="19">
        <v>45962</v>
      </c>
    </row>
    <row r="2" spans="1:1" x14ac:dyDescent="0.25">
      <c r="A2" s="19">
        <v>45992</v>
      </c>
    </row>
    <row r="3" spans="1:1" x14ac:dyDescent="0.25">
      <c r="A3" s="19">
        <v>46023</v>
      </c>
    </row>
    <row r="4" spans="1:1" x14ac:dyDescent="0.25">
      <c r="A4" s="19">
        <v>46054</v>
      </c>
    </row>
    <row r="5" spans="1:1" x14ac:dyDescent="0.25">
      <c r="A5" s="19">
        <v>46082</v>
      </c>
    </row>
    <row r="6" spans="1:1" x14ac:dyDescent="0.25">
      <c r="A6" s="19">
        <v>46113</v>
      </c>
    </row>
    <row r="7" spans="1:1" x14ac:dyDescent="0.25">
      <c r="A7" s="19">
        <v>46143</v>
      </c>
    </row>
    <row r="8" spans="1:1" x14ac:dyDescent="0.25">
      <c r="A8" s="19">
        <v>46174</v>
      </c>
    </row>
    <row r="9" spans="1:1" x14ac:dyDescent="0.25">
      <c r="A9" s="19">
        <v>46204</v>
      </c>
    </row>
    <row r="10" spans="1:1" x14ac:dyDescent="0.25">
      <c r="A10" s="19">
        <v>46235</v>
      </c>
    </row>
    <row r="11" spans="1:1" x14ac:dyDescent="0.25">
      <c r="A11" s="19">
        <v>46266</v>
      </c>
    </row>
    <row r="12" spans="1:1" x14ac:dyDescent="0.25">
      <c r="A12" s="19">
        <v>46296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0"/>
  <sheetViews>
    <sheetView zoomScaleNormal="100" workbookViewId="0">
      <pane ySplit="1" topLeftCell="A2" activePane="bottomLeft" state="frozen"/>
      <selection activeCell="C1" sqref="C1"/>
      <selection pane="bottomLeft" activeCell="A2" sqref="A2:B2"/>
    </sheetView>
  </sheetViews>
  <sheetFormatPr defaultRowHeight="12.5" x14ac:dyDescent="0.25"/>
  <cols>
    <col min="2" max="2" width="5.7265625" customWidth="1"/>
    <col min="4" max="4" width="5.7265625" customWidth="1"/>
    <col min="6" max="6" width="5.7265625" customWidth="1"/>
    <col min="8" max="8" width="5.7265625" customWidth="1"/>
    <col min="10" max="10" width="5.7265625" customWidth="1"/>
    <col min="12" max="12" width="5.7265625" customWidth="1"/>
    <col min="14" max="14" width="5.7265625" customWidth="1"/>
    <col min="15" max="15" width="2.453125" customWidth="1"/>
    <col min="17" max="17" width="5.7265625" customWidth="1"/>
  </cols>
  <sheetData>
    <row r="1" spans="1:17" x14ac:dyDescent="0.25">
      <c r="A1" s="45" t="s">
        <v>19</v>
      </c>
      <c r="B1" s="45"/>
      <c r="C1" s="45" t="s">
        <v>20</v>
      </c>
      <c r="D1" s="45"/>
      <c r="E1" s="45" t="s">
        <v>21</v>
      </c>
      <c r="F1" s="45"/>
      <c r="G1" s="45" t="s">
        <v>29</v>
      </c>
      <c r="H1" s="45"/>
      <c r="I1" s="45" t="s">
        <v>10</v>
      </c>
      <c r="J1" s="45"/>
      <c r="K1" s="45" t="s">
        <v>34</v>
      </c>
      <c r="L1" s="45"/>
      <c r="M1" s="45" t="s">
        <v>35</v>
      </c>
      <c r="N1" s="45"/>
      <c r="O1" s="1"/>
      <c r="P1" s="1"/>
      <c r="Q1" s="1"/>
    </row>
    <row r="2" spans="1:17" x14ac:dyDescent="0.25">
      <c r="A2" s="57"/>
      <c r="B2" s="58"/>
      <c r="C2" s="48"/>
      <c r="D2" s="48"/>
      <c r="E2" s="48"/>
      <c r="F2" s="48"/>
      <c r="G2" s="48"/>
      <c r="H2" s="48"/>
      <c r="I2" s="48"/>
      <c r="J2" s="48"/>
      <c r="K2" s="48"/>
      <c r="L2" s="48"/>
      <c r="M2" s="46">
        <v>45962</v>
      </c>
      <c r="N2" s="46"/>
      <c r="O2" s="1"/>
      <c r="P2" s="55" t="s">
        <v>30</v>
      </c>
      <c r="Q2" s="56"/>
    </row>
    <row r="3" spans="1:17" ht="10" customHeight="1" x14ac:dyDescent="0.25">
      <c r="A3" s="21"/>
      <c r="B3" s="20"/>
      <c r="C3" s="48"/>
      <c r="D3" s="48"/>
      <c r="E3" s="16"/>
      <c r="F3" s="17"/>
      <c r="G3" s="16"/>
      <c r="H3" s="17"/>
      <c r="I3" s="16"/>
      <c r="J3" s="17"/>
      <c r="K3" s="16"/>
      <c r="L3" s="17"/>
      <c r="M3" s="11" t="s">
        <v>31</v>
      </c>
      <c r="N3" s="12"/>
      <c r="O3" s="1"/>
      <c r="P3" s="11" t="s">
        <v>31</v>
      </c>
      <c r="Q3" s="12" t="str">
        <f>IF(B3+D3+F3+H3+J3+L3+N3&lt;0.1," ",B3+D3+F3+H3+J3+L3+N3)</f>
        <v xml:space="preserve"> </v>
      </c>
    </row>
    <row r="4" spans="1:17" ht="10" customHeight="1" x14ac:dyDescent="0.25">
      <c r="A4" s="21"/>
      <c r="B4" s="20"/>
      <c r="C4" s="48"/>
      <c r="D4" s="48"/>
      <c r="E4" s="16"/>
      <c r="F4" s="17"/>
      <c r="G4" s="16"/>
      <c r="H4" s="17"/>
      <c r="I4" s="16"/>
      <c r="J4" s="17"/>
      <c r="K4" s="16"/>
      <c r="L4" s="17"/>
      <c r="M4" s="11" t="s">
        <v>45</v>
      </c>
      <c r="N4" s="12"/>
      <c r="O4" s="1"/>
      <c r="P4" s="11" t="s">
        <v>45</v>
      </c>
      <c r="Q4" s="12" t="str">
        <f t="shared" ref="Q4:Q8" si="0">IF(B4+D4+F4+H4+J4+L4+N4&lt;0.1," ",B4+D4+F4+H4+J4+L4+N4)</f>
        <v xml:space="preserve"> </v>
      </c>
    </row>
    <row r="5" spans="1:17" ht="10" customHeight="1" x14ac:dyDescent="0.25">
      <c r="A5" s="21"/>
      <c r="B5" s="20"/>
      <c r="C5" s="48"/>
      <c r="D5" s="48"/>
      <c r="E5" s="16"/>
      <c r="F5" s="17"/>
      <c r="G5" s="16"/>
      <c r="H5" s="17"/>
      <c r="I5" s="16"/>
      <c r="J5" s="17"/>
      <c r="K5" s="16"/>
      <c r="L5" s="17"/>
      <c r="M5" s="11" t="s">
        <v>32</v>
      </c>
      <c r="N5" s="32"/>
      <c r="O5" s="1"/>
      <c r="P5" s="11" t="s">
        <v>32</v>
      </c>
      <c r="Q5" s="12" t="str">
        <f t="shared" si="0"/>
        <v xml:space="preserve"> </v>
      </c>
    </row>
    <row r="6" spans="1:17" ht="10" customHeight="1" x14ac:dyDescent="0.25">
      <c r="A6" s="21"/>
      <c r="B6" s="20"/>
      <c r="C6" s="48"/>
      <c r="D6" s="48"/>
      <c r="E6" s="16"/>
      <c r="F6" s="17"/>
      <c r="G6" s="16"/>
      <c r="H6" s="17"/>
      <c r="I6" s="16"/>
      <c r="J6" s="17"/>
      <c r="K6" s="16"/>
      <c r="L6" s="17"/>
      <c r="M6" s="11" t="s">
        <v>33</v>
      </c>
      <c r="N6" s="12"/>
      <c r="O6" s="1"/>
      <c r="P6" s="11" t="s">
        <v>33</v>
      </c>
      <c r="Q6" s="12" t="str">
        <f t="shared" si="0"/>
        <v xml:space="preserve"> </v>
      </c>
    </row>
    <row r="7" spans="1:17" ht="10" customHeight="1" x14ac:dyDescent="0.25">
      <c r="A7" s="22"/>
      <c r="B7" s="20"/>
      <c r="C7" s="48"/>
      <c r="D7" s="48"/>
      <c r="E7" s="18"/>
      <c r="F7" s="17"/>
      <c r="G7" s="18"/>
      <c r="H7" s="17"/>
      <c r="I7" s="18"/>
      <c r="J7" s="17"/>
      <c r="K7" s="18"/>
      <c r="L7" s="17"/>
      <c r="M7" s="4" t="s">
        <v>25</v>
      </c>
      <c r="N7" s="12"/>
      <c r="O7" s="1"/>
      <c r="P7" s="4" t="s">
        <v>25</v>
      </c>
      <c r="Q7" s="12" t="str">
        <f t="shared" si="0"/>
        <v xml:space="preserve"> </v>
      </c>
    </row>
    <row r="8" spans="1:17" ht="10" customHeight="1" x14ac:dyDescent="0.25">
      <c r="A8" s="22"/>
      <c r="B8" s="20"/>
      <c r="C8" s="48"/>
      <c r="D8" s="48"/>
      <c r="E8" s="18"/>
      <c r="F8" s="17"/>
      <c r="G8" s="18"/>
      <c r="H8" s="17"/>
      <c r="I8" s="18"/>
      <c r="J8" s="17"/>
      <c r="K8" s="18"/>
      <c r="L8" s="17"/>
      <c r="M8" s="4" t="s">
        <v>23</v>
      </c>
      <c r="N8" s="12"/>
      <c r="O8" s="1"/>
      <c r="P8" s="4" t="s">
        <v>23</v>
      </c>
      <c r="Q8" s="12" t="str">
        <f t="shared" si="0"/>
        <v xml:space="preserve"> </v>
      </c>
    </row>
    <row r="9" spans="1:17" ht="4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x14ac:dyDescent="0.25">
      <c r="A10" s="46">
        <v>45963</v>
      </c>
      <c r="B10" s="47"/>
      <c r="C10" s="46">
        <v>45964</v>
      </c>
      <c r="D10" s="47"/>
      <c r="E10" s="46">
        <v>45965</v>
      </c>
      <c r="F10" s="47"/>
      <c r="G10" s="46">
        <v>45966</v>
      </c>
      <c r="H10" s="47"/>
      <c r="I10" s="46">
        <v>45967</v>
      </c>
      <c r="J10" s="47"/>
      <c r="K10" s="46">
        <v>45968</v>
      </c>
      <c r="L10" s="47"/>
      <c r="M10" s="46">
        <v>45969</v>
      </c>
      <c r="N10" s="47"/>
      <c r="O10" s="1"/>
      <c r="P10" s="55" t="s">
        <v>30</v>
      </c>
      <c r="Q10" s="56"/>
    </row>
    <row r="11" spans="1:17" ht="10" customHeight="1" x14ac:dyDescent="0.25">
      <c r="A11" s="11" t="s">
        <v>31</v>
      </c>
      <c r="B11" s="12"/>
      <c r="C11" s="11" t="s">
        <v>31</v>
      </c>
      <c r="D11" s="12"/>
      <c r="E11" s="11" t="s">
        <v>31</v>
      </c>
      <c r="F11" s="12"/>
      <c r="G11" s="11" t="s">
        <v>31</v>
      </c>
      <c r="H11" s="12"/>
      <c r="I11" s="11" t="s">
        <v>31</v>
      </c>
      <c r="J11" s="12"/>
      <c r="K11" s="11" t="s">
        <v>31</v>
      </c>
      <c r="L11" s="12"/>
      <c r="M11" s="11" t="s">
        <v>31</v>
      </c>
      <c r="N11" s="12"/>
      <c r="O11" s="1"/>
      <c r="P11" s="11" t="s">
        <v>31</v>
      </c>
      <c r="Q11" s="12" t="str">
        <f>IF(B11+D11+F11+H11+J11+L11+N11&lt;0.1," ",B11+D11+F11+H11+J11+L11+N11)</f>
        <v xml:space="preserve"> </v>
      </c>
    </row>
    <row r="12" spans="1:17" ht="10" customHeight="1" x14ac:dyDescent="0.25">
      <c r="A12" s="11" t="s">
        <v>45</v>
      </c>
      <c r="B12" s="12"/>
      <c r="C12" s="11" t="s">
        <v>45</v>
      </c>
      <c r="D12" s="12"/>
      <c r="E12" s="11" t="s">
        <v>45</v>
      </c>
      <c r="F12" s="12"/>
      <c r="G12" s="11" t="s">
        <v>45</v>
      </c>
      <c r="H12" s="12"/>
      <c r="I12" s="11" t="s">
        <v>45</v>
      </c>
      <c r="J12" s="12"/>
      <c r="K12" s="11" t="s">
        <v>45</v>
      </c>
      <c r="L12" s="12"/>
      <c r="M12" s="11" t="s">
        <v>45</v>
      </c>
      <c r="N12" s="12"/>
      <c r="O12" s="1"/>
      <c r="P12" s="11" t="s">
        <v>45</v>
      </c>
      <c r="Q12" s="12" t="str">
        <f t="shared" ref="Q12:Q16" si="1">IF(B12+D12+F12+H12+J12+L12+N12&lt;0.1," ",B12+D12+F12+H12+J12+L12+N12)</f>
        <v xml:space="preserve"> </v>
      </c>
    </row>
    <row r="13" spans="1:17" ht="10" customHeight="1" x14ac:dyDescent="0.25">
      <c r="A13" s="11" t="s">
        <v>32</v>
      </c>
      <c r="B13" s="12"/>
      <c r="C13" s="11" t="s">
        <v>32</v>
      </c>
      <c r="D13" s="12"/>
      <c r="E13" s="11" t="s">
        <v>32</v>
      </c>
      <c r="F13" s="12"/>
      <c r="G13" s="11" t="s">
        <v>32</v>
      </c>
      <c r="H13" s="12"/>
      <c r="I13" s="11" t="s">
        <v>32</v>
      </c>
      <c r="J13" s="12"/>
      <c r="K13" s="11" t="s">
        <v>32</v>
      </c>
      <c r="L13" s="12"/>
      <c r="M13" s="11" t="s">
        <v>32</v>
      </c>
      <c r="N13" s="12"/>
      <c r="O13" s="1"/>
      <c r="P13" s="11" t="s">
        <v>32</v>
      </c>
      <c r="Q13" s="12" t="str">
        <f t="shared" si="1"/>
        <v xml:space="preserve"> </v>
      </c>
    </row>
    <row r="14" spans="1:17" ht="10" customHeight="1" x14ac:dyDescent="0.25">
      <c r="A14" s="11" t="s">
        <v>33</v>
      </c>
      <c r="B14" s="12"/>
      <c r="C14" s="11" t="s">
        <v>33</v>
      </c>
      <c r="D14" s="12"/>
      <c r="E14" s="11" t="s">
        <v>33</v>
      </c>
      <c r="F14" s="12"/>
      <c r="G14" s="11" t="s">
        <v>33</v>
      </c>
      <c r="H14" s="12"/>
      <c r="I14" s="11" t="s">
        <v>33</v>
      </c>
      <c r="J14" s="12"/>
      <c r="K14" s="11" t="s">
        <v>33</v>
      </c>
      <c r="L14" s="12"/>
      <c r="M14" s="11" t="s">
        <v>33</v>
      </c>
      <c r="N14" s="12"/>
      <c r="O14" s="1"/>
      <c r="P14" s="11" t="s">
        <v>33</v>
      </c>
      <c r="Q14" s="12" t="str">
        <f t="shared" si="1"/>
        <v xml:space="preserve"> </v>
      </c>
    </row>
    <row r="15" spans="1:17" ht="10" customHeight="1" x14ac:dyDescent="0.25">
      <c r="A15" s="4" t="s">
        <v>25</v>
      </c>
      <c r="B15" s="12"/>
      <c r="C15" s="4" t="s">
        <v>25</v>
      </c>
      <c r="D15" s="12"/>
      <c r="E15" s="4" t="s">
        <v>25</v>
      </c>
      <c r="F15" s="12"/>
      <c r="G15" s="4" t="s">
        <v>25</v>
      </c>
      <c r="H15" s="12"/>
      <c r="I15" s="4" t="s">
        <v>25</v>
      </c>
      <c r="J15" s="12"/>
      <c r="K15" s="4" t="s">
        <v>25</v>
      </c>
      <c r="L15" s="12"/>
      <c r="M15" s="4" t="s">
        <v>25</v>
      </c>
      <c r="N15" s="12"/>
      <c r="O15" s="1"/>
      <c r="P15" s="4" t="s">
        <v>25</v>
      </c>
      <c r="Q15" s="12" t="str">
        <f t="shared" si="1"/>
        <v xml:space="preserve"> </v>
      </c>
    </row>
    <row r="16" spans="1:17" ht="10" customHeight="1" x14ac:dyDescent="0.25">
      <c r="A16" s="4" t="s">
        <v>23</v>
      </c>
      <c r="B16" s="12"/>
      <c r="C16" s="4" t="s">
        <v>23</v>
      </c>
      <c r="D16" s="12"/>
      <c r="E16" s="4" t="s">
        <v>23</v>
      </c>
      <c r="F16" s="12"/>
      <c r="G16" s="4" t="s">
        <v>23</v>
      </c>
      <c r="H16" s="12"/>
      <c r="I16" s="4" t="s">
        <v>23</v>
      </c>
      <c r="J16" s="12"/>
      <c r="K16" s="4" t="s">
        <v>23</v>
      </c>
      <c r="L16" s="12"/>
      <c r="M16" s="4" t="s">
        <v>23</v>
      </c>
      <c r="N16" s="12"/>
      <c r="O16" s="1"/>
      <c r="P16" s="4" t="s">
        <v>23</v>
      </c>
      <c r="Q16" s="12" t="str">
        <f t="shared" si="1"/>
        <v xml:space="preserve"> </v>
      </c>
    </row>
    <row r="17" spans="1:17" ht="4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x14ac:dyDescent="0.25">
      <c r="A18" s="46">
        <v>45970</v>
      </c>
      <c r="B18" s="47"/>
      <c r="C18" s="46">
        <v>45971</v>
      </c>
      <c r="D18" s="47"/>
      <c r="E18" s="46">
        <v>45972</v>
      </c>
      <c r="F18" s="47"/>
      <c r="G18" s="46">
        <v>45973</v>
      </c>
      <c r="H18" s="47"/>
      <c r="I18" s="46">
        <v>45974</v>
      </c>
      <c r="J18" s="47"/>
      <c r="K18" s="46">
        <v>45975</v>
      </c>
      <c r="L18" s="47"/>
      <c r="M18" s="46">
        <v>45976</v>
      </c>
      <c r="N18" s="47"/>
      <c r="O18" s="1"/>
      <c r="P18" s="55" t="s">
        <v>30</v>
      </c>
      <c r="Q18" s="56"/>
    </row>
    <row r="19" spans="1:17" ht="10" customHeight="1" x14ac:dyDescent="0.25">
      <c r="A19" s="11" t="s">
        <v>31</v>
      </c>
      <c r="B19" s="12"/>
      <c r="C19" s="11" t="s">
        <v>31</v>
      </c>
      <c r="D19" s="12"/>
      <c r="E19" s="11" t="s">
        <v>31</v>
      </c>
      <c r="F19" s="12"/>
      <c r="G19" s="11" t="s">
        <v>31</v>
      </c>
      <c r="H19" s="12"/>
      <c r="I19" s="11" t="s">
        <v>31</v>
      </c>
      <c r="J19" s="12"/>
      <c r="K19" s="11" t="s">
        <v>31</v>
      </c>
      <c r="L19" s="12"/>
      <c r="M19" s="11" t="s">
        <v>31</v>
      </c>
      <c r="N19" s="12"/>
      <c r="O19" s="1"/>
      <c r="P19" s="11" t="s">
        <v>31</v>
      </c>
      <c r="Q19" s="12" t="str">
        <f>IF(B19+D19+F19+H19+J19+L19+N19&lt;0.1," ",B19+D19+F19+H19+J19+L19+N19)</f>
        <v xml:space="preserve"> </v>
      </c>
    </row>
    <row r="20" spans="1:17" ht="10" customHeight="1" x14ac:dyDescent="0.25">
      <c r="A20" s="11" t="s">
        <v>45</v>
      </c>
      <c r="B20" s="12"/>
      <c r="C20" s="11" t="s">
        <v>45</v>
      </c>
      <c r="D20" s="12"/>
      <c r="E20" s="11" t="s">
        <v>45</v>
      </c>
      <c r="F20" s="12"/>
      <c r="G20" s="11" t="s">
        <v>45</v>
      </c>
      <c r="H20" s="12"/>
      <c r="I20" s="11" t="s">
        <v>45</v>
      </c>
      <c r="J20" s="12"/>
      <c r="K20" s="11" t="s">
        <v>45</v>
      </c>
      <c r="L20" s="12"/>
      <c r="M20" s="11" t="s">
        <v>45</v>
      </c>
      <c r="N20" s="12"/>
      <c r="O20" s="1"/>
      <c r="P20" s="11" t="s">
        <v>45</v>
      </c>
      <c r="Q20" s="12" t="str">
        <f t="shared" ref="Q20:Q24" si="2">IF(B20+D20+F20+H20+J20+L20+N20&lt;0.1," ",B20+D20+F20+H20+J20+L20+N20)</f>
        <v xml:space="preserve"> </v>
      </c>
    </row>
    <row r="21" spans="1:17" ht="10" customHeight="1" x14ac:dyDescent="0.25">
      <c r="A21" s="11" t="s">
        <v>32</v>
      </c>
      <c r="B21" s="12"/>
      <c r="C21" s="11" t="s">
        <v>32</v>
      </c>
      <c r="D21" s="12"/>
      <c r="E21" s="11" t="s">
        <v>32</v>
      </c>
      <c r="F21" s="12"/>
      <c r="G21" s="11" t="s">
        <v>32</v>
      </c>
      <c r="H21" s="12"/>
      <c r="I21" s="11" t="s">
        <v>32</v>
      </c>
      <c r="J21" s="12"/>
      <c r="K21" s="11" t="s">
        <v>32</v>
      </c>
      <c r="L21" s="12"/>
      <c r="M21" s="11" t="s">
        <v>32</v>
      </c>
      <c r="N21" s="12"/>
      <c r="O21" s="1"/>
      <c r="P21" s="11" t="s">
        <v>32</v>
      </c>
      <c r="Q21" s="12" t="str">
        <f t="shared" si="2"/>
        <v xml:space="preserve"> </v>
      </c>
    </row>
    <row r="22" spans="1:17" ht="10" customHeight="1" x14ac:dyDescent="0.25">
      <c r="A22" s="11" t="s">
        <v>33</v>
      </c>
      <c r="B22" s="12"/>
      <c r="C22" s="11" t="s">
        <v>33</v>
      </c>
      <c r="D22" s="12"/>
      <c r="E22" s="11" t="s">
        <v>33</v>
      </c>
      <c r="F22" s="12"/>
      <c r="G22" s="11" t="s">
        <v>33</v>
      </c>
      <c r="H22" s="12"/>
      <c r="I22" s="11" t="s">
        <v>33</v>
      </c>
      <c r="J22" s="12"/>
      <c r="K22" s="11" t="s">
        <v>33</v>
      </c>
      <c r="L22" s="12"/>
      <c r="M22" s="11" t="s">
        <v>33</v>
      </c>
      <c r="N22" s="12"/>
      <c r="O22" s="1"/>
      <c r="P22" s="11" t="s">
        <v>33</v>
      </c>
      <c r="Q22" s="12" t="str">
        <f t="shared" si="2"/>
        <v xml:space="preserve"> </v>
      </c>
    </row>
    <row r="23" spans="1:17" ht="10" customHeight="1" x14ac:dyDescent="0.25">
      <c r="A23" s="4" t="s">
        <v>25</v>
      </c>
      <c r="B23" s="12"/>
      <c r="C23" s="4" t="s">
        <v>25</v>
      </c>
      <c r="D23" s="12"/>
      <c r="E23" s="4" t="s">
        <v>25</v>
      </c>
      <c r="F23" s="12"/>
      <c r="G23" s="4" t="s">
        <v>25</v>
      </c>
      <c r="H23" s="32"/>
      <c r="I23" s="4" t="s">
        <v>25</v>
      </c>
      <c r="J23" s="12"/>
      <c r="K23" s="4" t="s">
        <v>25</v>
      </c>
      <c r="L23" s="12"/>
      <c r="M23" s="4" t="s">
        <v>25</v>
      </c>
      <c r="N23" s="12"/>
      <c r="O23" s="1"/>
      <c r="P23" s="4" t="s">
        <v>25</v>
      </c>
      <c r="Q23" s="12" t="str">
        <f t="shared" si="2"/>
        <v xml:space="preserve"> </v>
      </c>
    </row>
    <row r="24" spans="1:17" ht="10" customHeight="1" x14ac:dyDescent="0.25">
      <c r="A24" s="4" t="s">
        <v>23</v>
      </c>
      <c r="B24" s="12"/>
      <c r="C24" s="4" t="s">
        <v>23</v>
      </c>
      <c r="D24" s="12"/>
      <c r="E24" s="4" t="s">
        <v>23</v>
      </c>
      <c r="F24" s="12"/>
      <c r="G24" s="4" t="s">
        <v>23</v>
      </c>
      <c r="H24" s="12"/>
      <c r="I24" s="4" t="s">
        <v>23</v>
      </c>
      <c r="J24" s="12"/>
      <c r="K24" s="4" t="s">
        <v>23</v>
      </c>
      <c r="L24" s="12"/>
      <c r="M24" s="4" t="s">
        <v>23</v>
      </c>
      <c r="N24" s="12"/>
      <c r="O24" s="1"/>
      <c r="P24" s="4" t="s">
        <v>23</v>
      </c>
      <c r="Q24" s="12" t="str">
        <f t="shared" si="2"/>
        <v xml:space="preserve"> </v>
      </c>
    </row>
    <row r="25" spans="1:17" ht="4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x14ac:dyDescent="0.25">
      <c r="A26" s="46">
        <v>45977</v>
      </c>
      <c r="B26" s="47"/>
      <c r="C26" s="46">
        <v>45978</v>
      </c>
      <c r="D26" s="47"/>
      <c r="E26" s="46">
        <v>45979</v>
      </c>
      <c r="F26" s="47"/>
      <c r="G26" s="46">
        <v>45980</v>
      </c>
      <c r="H26" s="47"/>
      <c r="I26" s="46">
        <v>45981</v>
      </c>
      <c r="J26" s="47"/>
      <c r="K26" s="46">
        <v>45982</v>
      </c>
      <c r="L26" s="47"/>
      <c r="M26" s="46">
        <v>45983</v>
      </c>
      <c r="N26" s="47"/>
      <c r="O26" s="1"/>
      <c r="P26" s="55" t="s">
        <v>30</v>
      </c>
      <c r="Q26" s="56"/>
    </row>
    <row r="27" spans="1:17" ht="10" customHeight="1" x14ac:dyDescent="0.25">
      <c r="A27" s="11" t="s">
        <v>31</v>
      </c>
      <c r="B27" s="12"/>
      <c r="C27" s="11" t="s">
        <v>31</v>
      </c>
      <c r="D27" s="12"/>
      <c r="E27" s="11" t="s">
        <v>31</v>
      </c>
      <c r="F27" s="12"/>
      <c r="G27" s="11" t="s">
        <v>31</v>
      </c>
      <c r="H27" s="12"/>
      <c r="I27" s="11" t="s">
        <v>31</v>
      </c>
      <c r="J27" s="12"/>
      <c r="K27" s="11" t="s">
        <v>31</v>
      </c>
      <c r="L27" s="12"/>
      <c r="M27" s="11" t="s">
        <v>31</v>
      </c>
      <c r="N27" s="12"/>
      <c r="O27" s="1"/>
      <c r="P27" s="11" t="s">
        <v>31</v>
      </c>
      <c r="Q27" s="12" t="str">
        <f>IF(B27+D27+F27+H27+J27+L27+N27&lt;0.1," ",B27+D27+F27+H27+J27+L27+N27)</f>
        <v xml:space="preserve"> </v>
      </c>
    </row>
    <row r="28" spans="1:17" ht="10" customHeight="1" x14ac:dyDescent="0.25">
      <c r="A28" s="11" t="s">
        <v>45</v>
      </c>
      <c r="B28" s="12"/>
      <c r="C28" s="11" t="s">
        <v>45</v>
      </c>
      <c r="D28" s="12"/>
      <c r="E28" s="11" t="s">
        <v>45</v>
      </c>
      <c r="F28" s="12"/>
      <c r="G28" s="11" t="s">
        <v>45</v>
      </c>
      <c r="H28" s="12"/>
      <c r="I28" s="11" t="s">
        <v>45</v>
      </c>
      <c r="J28" s="12"/>
      <c r="K28" s="11" t="s">
        <v>45</v>
      </c>
      <c r="L28" s="12"/>
      <c r="M28" s="11" t="s">
        <v>45</v>
      </c>
      <c r="N28" s="12"/>
      <c r="O28" s="1"/>
      <c r="P28" s="11" t="s">
        <v>45</v>
      </c>
      <c r="Q28" s="12" t="str">
        <f t="shared" ref="Q28:Q32" si="3">IF(B28+D28+F28+H28+J28+L28+N28&lt;0.1," ",B28+D28+F28+H28+J28+L28+N28)</f>
        <v xml:space="preserve"> </v>
      </c>
    </row>
    <row r="29" spans="1:17" ht="10" customHeight="1" x14ac:dyDescent="0.25">
      <c r="A29" s="11" t="s">
        <v>32</v>
      </c>
      <c r="B29" s="12"/>
      <c r="C29" s="11" t="s">
        <v>32</v>
      </c>
      <c r="D29" s="12"/>
      <c r="E29" s="11" t="s">
        <v>32</v>
      </c>
      <c r="F29" s="12"/>
      <c r="G29" s="11" t="s">
        <v>32</v>
      </c>
      <c r="H29" s="12"/>
      <c r="I29" s="11" t="s">
        <v>32</v>
      </c>
      <c r="J29" s="12"/>
      <c r="K29" s="11" t="s">
        <v>32</v>
      </c>
      <c r="L29" s="12"/>
      <c r="M29" s="11" t="s">
        <v>32</v>
      </c>
      <c r="N29" s="12"/>
      <c r="O29" s="1"/>
      <c r="P29" s="11" t="s">
        <v>32</v>
      </c>
      <c r="Q29" s="12" t="str">
        <f t="shared" si="3"/>
        <v xml:space="preserve"> </v>
      </c>
    </row>
    <row r="30" spans="1:17" ht="10" customHeight="1" x14ac:dyDescent="0.25">
      <c r="A30" s="11" t="s">
        <v>33</v>
      </c>
      <c r="B30" s="12"/>
      <c r="C30" s="11" t="s">
        <v>33</v>
      </c>
      <c r="D30" s="12"/>
      <c r="E30" s="11" t="s">
        <v>33</v>
      </c>
      <c r="F30" s="12"/>
      <c r="G30" s="11" t="s">
        <v>33</v>
      </c>
      <c r="H30" s="12"/>
      <c r="I30" s="11" t="s">
        <v>33</v>
      </c>
      <c r="J30" s="12"/>
      <c r="K30" s="11" t="s">
        <v>33</v>
      </c>
      <c r="L30" s="12"/>
      <c r="M30" s="11" t="s">
        <v>33</v>
      </c>
      <c r="N30" s="12"/>
      <c r="O30" s="1"/>
      <c r="P30" s="11" t="s">
        <v>33</v>
      </c>
      <c r="Q30" s="12" t="str">
        <f t="shared" si="3"/>
        <v xml:space="preserve"> </v>
      </c>
    </row>
    <row r="31" spans="1:17" ht="10" customHeight="1" x14ac:dyDescent="0.25">
      <c r="A31" s="4" t="s">
        <v>25</v>
      </c>
      <c r="B31" s="12"/>
      <c r="C31" s="4" t="s">
        <v>25</v>
      </c>
      <c r="D31" s="12"/>
      <c r="E31" s="4" t="s">
        <v>25</v>
      </c>
      <c r="F31" s="12"/>
      <c r="G31" s="4" t="s">
        <v>25</v>
      </c>
      <c r="H31" s="12"/>
      <c r="I31" s="4" t="s">
        <v>25</v>
      </c>
      <c r="J31" s="12"/>
      <c r="K31" s="4" t="s">
        <v>25</v>
      </c>
      <c r="L31" s="12"/>
      <c r="M31" s="4" t="s">
        <v>25</v>
      </c>
      <c r="N31" s="12"/>
      <c r="O31" s="1"/>
      <c r="P31" s="4" t="s">
        <v>25</v>
      </c>
      <c r="Q31" s="12" t="str">
        <f t="shared" si="3"/>
        <v xml:space="preserve"> </v>
      </c>
    </row>
    <row r="32" spans="1:17" ht="10" customHeight="1" x14ac:dyDescent="0.25">
      <c r="A32" s="4" t="s">
        <v>23</v>
      </c>
      <c r="B32" s="12"/>
      <c r="C32" s="4" t="s">
        <v>23</v>
      </c>
      <c r="D32" s="12"/>
      <c r="E32" s="4" t="s">
        <v>23</v>
      </c>
      <c r="F32" s="12"/>
      <c r="G32" s="4" t="s">
        <v>23</v>
      </c>
      <c r="H32" s="12"/>
      <c r="I32" s="4" t="s">
        <v>23</v>
      </c>
      <c r="J32" s="12"/>
      <c r="K32" s="4" t="s">
        <v>23</v>
      </c>
      <c r="L32" s="12"/>
      <c r="M32" s="4" t="s">
        <v>23</v>
      </c>
      <c r="N32" s="12"/>
      <c r="O32" s="1"/>
      <c r="P32" s="4" t="s">
        <v>23</v>
      </c>
      <c r="Q32" s="12" t="str">
        <f t="shared" si="3"/>
        <v xml:space="preserve"> </v>
      </c>
    </row>
    <row r="33" spans="1:17" ht="4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x14ac:dyDescent="0.25">
      <c r="A34" s="46">
        <v>45984</v>
      </c>
      <c r="B34" s="47"/>
      <c r="C34" s="46">
        <v>45985</v>
      </c>
      <c r="D34" s="47"/>
      <c r="E34" s="46">
        <v>45986</v>
      </c>
      <c r="F34" s="47"/>
      <c r="G34" s="46">
        <v>45987</v>
      </c>
      <c r="H34" s="47"/>
      <c r="I34" s="46">
        <v>45988</v>
      </c>
      <c r="J34" s="47"/>
      <c r="K34" s="46">
        <v>45989</v>
      </c>
      <c r="L34" s="47"/>
      <c r="M34" s="46">
        <v>45990</v>
      </c>
      <c r="N34" s="47"/>
      <c r="O34" s="1"/>
      <c r="P34" s="55" t="s">
        <v>30</v>
      </c>
      <c r="Q34" s="56"/>
    </row>
    <row r="35" spans="1:17" ht="10" customHeight="1" x14ac:dyDescent="0.25">
      <c r="A35" s="11" t="s">
        <v>31</v>
      </c>
      <c r="B35" s="12"/>
      <c r="C35" s="11" t="s">
        <v>31</v>
      </c>
      <c r="D35" s="12"/>
      <c r="E35" s="11" t="s">
        <v>31</v>
      </c>
      <c r="F35" s="12"/>
      <c r="G35" s="11" t="s">
        <v>31</v>
      </c>
      <c r="H35" s="12"/>
      <c r="I35" s="11" t="s">
        <v>31</v>
      </c>
      <c r="J35" s="12"/>
      <c r="K35" s="11" t="s">
        <v>31</v>
      </c>
      <c r="L35" s="12"/>
      <c r="M35" s="11" t="s">
        <v>31</v>
      </c>
      <c r="N35" s="12"/>
      <c r="O35" s="1"/>
      <c r="P35" s="11" t="s">
        <v>31</v>
      </c>
      <c r="Q35" s="12" t="str">
        <f>IF(B35+D35+F35+H35+J35+L35+N35&lt;0.1," ",B35+D35+F35+H35+J35+L35+N35)</f>
        <v xml:space="preserve"> </v>
      </c>
    </row>
    <row r="36" spans="1:17" ht="10" customHeight="1" x14ac:dyDescent="0.25">
      <c r="A36" s="11" t="s">
        <v>45</v>
      </c>
      <c r="B36" s="12"/>
      <c r="C36" s="11" t="s">
        <v>45</v>
      </c>
      <c r="D36" s="12"/>
      <c r="E36" s="11" t="s">
        <v>45</v>
      </c>
      <c r="F36" s="12"/>
      <c r="G36" s="11" t="s">
        <v>45</v>
      </c>
      <c r="H36" s="12"/>
      <c r="I36" s="11" t="s">
        <v>45</v>
      </c>
      <c r="J36" s="12"/>
      <c r="K36" s="11" t="s">
        <v>45</v>
      </c>
      <c r="L36" s="12"/>
      <c r="M36" s="11" t="s">
        <v>45</v>
      </c>
      <c r="N36" s="12"/>
      <c r="O36" s="1"/>
      <c r="P36" s="11" t="s">
        <v>45</v>
      </c>
      <c r="Q36" s="12" t="str">
        <f t="shared" ref="Q36:Q40" si="4">IF(B36+D36+F36+H36+J36+L36+N36&lt;0.1," ",B36+D36+F36+H36+J36+L36+N36)</f>
        <v xml:space="preserve"> </v>
      </c>
    </row>
    <row r="37" spans="1:17" ht="10" customHeight="1" x14ac:dyDescent="0.25">
      <c r="A37" s="11" t="s">
        <v>32</v>
      </c>
      <c r="B37" s="12"/>
      <c r="C37" s="11" t="s">
        <v>32</v>
      </c>
      <c r="D37" s="12"/>
      <c r="E37" s="11" t="s">
        <v>32</v>
      </c>
      <c r="F37" s="12"/>
      <c r="G37" s="11" t="s">
        <v>32</v>
      </c>
      <c r="H37" s="12"/>
      <c r="I37" s="11" t="s">
        <v>32</v>
      </c>
      <c r="J37" s="12"/>
      <c r="K37" s="11" t="s">
        <v>32</v>
      </c>
      <c r="L37" s="12"/>
      <c r="M37" s="11" t="s">
        <v>32</v>
      </c>
      <c r="N37" s="12"/>
      <c r="O37" s="1"/>
      <c r="P37" s="11" t="s">
        <v>32</v>
      </c>
      <c r="Q37" s="12" t="str">
        <f t="shared" si="4"/>
        <v xml:space="preserve"> </v>
      </c>
    </row>
    <row r="38" spans="1:17" ht="10" customHeight="1" x14ac:dyDescent="0.25">
      <c r="A38" s="11" t="s">
        <v>33</v>
      </c>
      <c r="B38" s="12"/>
      <c r="C38" s="11" t="s">
        <v>33</v>
      </c>
      <c r="D38" s="12"/>
      <c r="E38" s="11" t="s">
        <v>33</v>
      </c>
      <c r="F38" s="12"/>
      <c r="G38" s="11" t="s">
        <v>33</v>
      </c>
      <c r="H38" s="12"/>
      <c r="I38" s="11" t="s">
        <v>33</v>
      </c>
      <c r="J38" s="12"/>
      <c r="K38" s="11" t="s">
        <v>33</v>
      </c>
      <c r="L38" s="12"/>
      <c r="M38" s="11" t="s">
        <v>33</v>
      </c>
      <c r="N38" s="12"/>
      <c r="O38" s="1"/>
      <c r="P38" s="11" t="s">
        <v>33</v>
      </c>
      <c r="Q38" s="12" t="str">
        <f t="shared" si="4"/>
        <v xml:space="preserve"> </v>
      </c>
    </row>
    <row r="39" spans="1:17" ht="10" customHeight="1" x14ac:dyDescent="0.25">
      <c r="A39" s="4" t="s">
        <v>25</v>
      </c>
      <c r="B39" s="12"/>
      <c r="C39" s="4" t="s">
        <v>25</v>
      </c>
      <c r="D39" s="12"/>
      <c r="E39" s="4" t="s">
        <v>25</v>
      </c>
      <c r="F39" s="12"/>
      <c r="G39" s="4" t="s">
        <v>25</v>
      </c>
      <c r="H39" s="12"/>
      <c r="I39" s="4" t="s">
        <v>25</v>
      </c>
      <c r="J39" s="12"/>
      <c r="K39" s="4" t="s">
        <v>25</v>
      </c>
      <c r="L39" s="12"/>
      <c r="M39" s="4" t="s">
        <v>25</v>
      </c>
      <c r="N39" s="12"/>
      <c r="O39" s="1"/>
      <c r="P39" s="4" t="s">
        <v>25</v>
      </c>
      <c r="Q39" s="12" t="str">
        <f t="shared" si="4"/>
        <v xml:space="preserve"> </v>
      </c>
    </row>
    <row r="40" spans="1:17" ht="10" customHeight="1" x14ac:dyDescent="0.25">
      <c r="A40" s="4" t="s">
        <v>23</v>
      </c>
      <c r="B40" s="12"/>
      <c r="C40" s="4" t="s">
        <v>23</v>
      </c>
      <c r="D40" s="12"/>
      <c r="E40" s="4" t="s">
        <v>23</v>
      </c>
      <c r="F40" s="12"/>
      <c r="G40" s="4" t="s">
        <v>23</v>
      </c>
      <c r="H40" s="12"/>
      <c r="I40" s="4" t="s">
        <v>23</v>
      </c>
      <c r="J40" s="12"/>
      <c r="K40" s="4" t="s">
        <v>23</v>
      </c>
      <c r="L40" s="12"/>
      <c r="M40" s="4" t="s">
        <v>23</v>
      </c>
      <c r="N40" s="12"/>
      <c r="O40" s="1"/>
      <c r="P40" s="4" t="s">
        <v>23</v>
      </c>
      <c r="Q40" s="12" t="str">
        <f t="shared" si="4"/>
        <v xml:space="preserve"> </v>
      </c>
    </row>
    <row r="41" spans="1:17" ht="4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ht="10" customHeight="1" x14ac:dyDescent="0.25">
      <c r="A42" s="46">
        <v>45991</v>
      </c>
      <c r="B42" s="47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1"/>
      <c r="P42" s="55" t="s">
        <v>30</v>
      </c>
      <c r="Q42" s="56"/>
    </row>
    <row r="43" spans="1:17" ht="10" customHeight="1" x14ac:dyDescent="0.25">
      <c r="A43" s="11" t="s">
        <v>31</v>
      </c>
      <c r="B43" s="12"/>
      <c r="C43" s="16"/>
      <c r="D43" s="17"/>
      <c r="E43" s="16"/>
      <c r="F43" s="17"/>
      <c r="G43" s="16"/>
      <c r="H43" s="17"/>
      <c r="I43" s="16"/>
      <c r="J43" s="17"/>
      <c r="K43" s="16"/>
      <c r="L43" s="17"/>
      <c r="M43" s="16"/>
      <c r="N43" s="17"/>
      <c r="O43" s="1"/>
      <c r="P43" s="11" t="s">
        <v>31</v>
      </c>
      <c r="Q43" s="12" t="str">
        <f>IF(B43+D43+F43+H43+J43+L43+N43&lt;0.1," ",B43+D43+F43+H43+J43+L43+N43)</f>
        <v xml:space="preserve"> </v>
      </c>
    </row>
    <row r="44" spans="1:17" ht="10" customHeight="1" x14ac:dyDescent="0.25">
      <c r="A44" s="11" t="s">
        <v>45</v>
      </c>
      <c r="B44" s="12"/>
      <c r="C44" s="16"/>
      <c r="D44" s="17"/>
      <c r="E44" s="16"/>
      <c r="F44" s="17"/>
      <c r="G44" s="16"/>
      <c r="H44" s="17"/>
      <c r="I44" s="16"/>
      <c r="J44" s="17"/>
      <c r="K44" s="16"/>
      <c r="L44" s="17"/>
      <c r="M44" s="16"/>
      <c r="N44" s="17"/>
      <c r="O44" s="1"/>
      <c r="P44" s="11" t="s">
        <v>45</v>
      </c>
      <c r="Q44" s="12" t="str">
        <f t="shared" ref="Q44:Q48" si="5">IF(B44+D44+F44+H44+J44+L44+N44&lt;0.1," ",B44+D44+F44+H44+J44+L44+N44)</f>
        <v xml:space="preserve"> </v>
      </c>
    </row>
    <row r="45" spans="1:17" ht="10" customHeight="1" x14ac:dyDescent="0.25">
      <c r="A45" s="11" t="s">
        <v>32</v>
      </c>
      <c r="B45" s="12"/>
      <c r="C45" s="16"/>
      <c r="D45" s="17"/>
      <c r="E45" s="16"/>
      <c r="F45" s="17"/>
      <c r="G45" s="16"/>
      <c r="H45" s="17"/>
      <c r="I45" s="16"/>
      <c r="J45" s="17"/>
      <c r="K45" s="16"/>
      <c r="L45" s="17"/>
      <c r="M45" s="16"/>
      <c r="N45" s="17"/>
      <c r="O45" s="1"/>
      <c r="P45" s="11" t="s">
        <v>32</v>
      </c>
      <c r="Q45" s="12" t="str">
        <f t="shared" si="5"/>
        <v xml:space="preserve"> </v>
      </c>
    </row>
    <row r="46" spans="1:17" ht="10" customHeight="1" x14ac:dyDescent="0.25">
      <c r="A46" s="11" t="s">
        <v>33</v>
      </c>
      <c r="B46" s="12"/>
      <c r="C46" s="16"/>
      <c r="D46" s="17"/>
      <c r="E46" s="16"/>
      <c r="F46" s="17"/>
      <c r="G46" s="16"/>
      <c r="H46" s="17"/>
      <c r="I46" s="16"/>
      <c r="J46" s="17"/>
      <c r="K46" s="16"/>
      <c r="L46" s="17"/>
      <c r="M46" s="16"/>
      <c r="N46" s="17"/>
      <c r="O46" s="1"/>
      <c r="P46" s="11" t="s">
        <v>33</v>
      </c>
      <c r="Q46" s="12" t="str">
        <f t="shared" si="5"/>
        <v xml:space="preserve"> </v>
      </c>
    </row>
    <row r="47" spans="1:17" ht="10" customHeight="1" x14ac:dyDescent="0.25">
      <c r="A47" s="4" t="s">
        <v>25</v>
      </c>
      <c r="B47" s="12"/>
      <c r="C47" s="18"/>
      <c r="D47" s="17"/>
      <c r="E47" s="18"/>
      <c r="F47" s="17"/>
      <c r="G47" s="18"/>
      <c r="H47" s="17"/>
      <c r="I47" s="18"/>
      <c r="J47" s="17"/>
      <c r="K47" s="18"/>
      <c r="L47" s="17"/>
      <c r="M47" s="18"/>
      <c r="N47" s="17"/>
      <c r="O47" s="1"/>
      <c r="P47" s="4" t="s">
        <v>25</v>
      </c>
      <c r="Q47" s="12" t="str">
        <f t="shared" si="5"/>
        <v xml:space="preserve"> </v>
      </c>
    </row>
    <row r="48" spans="1:17" ht="10" customHeight="1" x14ac:dyDescent="0.25">
      <c r="A48" s="4" t="s">
        <v>23</v>
      </c>
      <c r="B48" s="12"/>
      <c r="C48" s="18"/>
      <c r="D48" s="17"/>
      <c r="E48" s="18"/>
      <c r="F48" s="17"/>
      <c r="G48" s="18"/>
      <c r="H48" s="17"/>
      <c r="I48" s="18"/>
      <c r="J48" s="17"/>
      <c r="K48" s="18"/>
      <c r="L48" s="17"/>
      <c r="M48" s="18"/>
      <c r="N48" s="17"/>
      <c r="O48" s="1"/>
      <c r="P48" s="4" t="s">
        <v>23</v>
      </c>
      <c r="Q48" s="12" t="str">
        <f t="shared" si="5"/>
        <v xml:space="preserve"> </v>
      </c>
    </row>
    <row r="49" spans="1:17" ht="4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x14ac:dyDescent="0.25">
      <c r="A50" s="53" t="s">
        <v>16</v>
      </c>
      <c r="B50" s="54"/>
      <c r="C50" s="1"/>
      <c r="D50" s="6" t="s">
        <v>15</v>
      </c>
      <c r="E50" s="8"/>
      <c r="F50" s="8"/>
      <c r="G50" s="8"/>
      <c r="H50" s="8"/>
      <c r="I50" s="8"/>
      <c r="J50" s="8"/>
      <c r="K50" s="8"/>
      <c r="L50" s="8"/>
      <c r="M50" s="7"/>
      <c r="N50" s="1"/>
      <c r="O50" s="1"/>
      <c r="P50" s="53" t="s">
        <v>26</v>
      </c>
      <c r="Q50" s="54"/>
    </row>
    <row r="51" spans="1:17" x14ac:dyDescent="0.25">
      <c r="A51" s="11" t="s">
        <v>31</v>
      </c>
      <c r="B51" s="12">
        <f>SUM(B3+D3+F3+H3+J3+L3+N3+B11+D11+F11+H11+J11+L11+N11+B19+D19+F19+H19+J19+L19+N19+B27+D27+F27+H27+J27+L27+N27+B35+D35+F35+H35+J35+L35+N35+B43)</f>
        <v>0</v>
      </c>
      <c r="C51" s="1"/>
      <c r="D51" s="2" t="s">
        <v>46</v>
      </c>
      <c r="E51" s="1"/>
      <c r="F51" s="1"/>
      <c r="G51" s="9">
        <v>1</v>
      </c>
      <c r="H51" s="1" t="s">
        <v>48</v>
      </c>
      <c r="I51" s="1"/>
      <c r="J51" s="1" t="s">
        <v>24</v>
      </c>
      <c r="K51" s="1"/>
      <c r="L51" s="1"/>
      <c r="M51" s="3"/>
      <c r="N51" s="1"/>
      <c r="O51" s="1"/>
      <c r="P51" s="11" t="s">
        <v>31</v>
      </c>
      <c r="Q51" s="12">
        <f>SUM(B3+D3+F3+H3+J3+L3+N3+B11+D11+F11+H11+J11+L11+N11+B19+D19+F19+H19+J19+L19+N19+B27+D27+F27+H27+J27+L27+N27+B35+D35+F35+H35+J35+L35+N35+B43)</f>
        <v>0</v>
      </c>
    </row>
    <row r="52" spans="1:17" x14ac:dyDescent="0.25">
      <c r="A52" s="11" t="s">
        <v>45</v>
      </c>
      <c r="B52" s="12">
        <f>SUM(B4+D4+F4+H4+J4+L4+N4+B12+D12+F12+H12+J12+L12+N12+B20+D20+F20+H20+J20+L20+N20+B28+D28+F28+H28+J28+L28+N28+B36+D36+F36+H36+J36+L36+N36+B44)*4</f>
        <v>0</v>
      </c>
      <c r="C52" s="1"/>
      <c r="D52" s="2" t="s">
        <v>11</v>
      </c>
      <c r="E52" s="1"/>
      <c r="F52" s="1"/>
      <c r="G52" s="9">
        <v>0.4</v>
      </c>
      <c r="H52" s="1" t="s">
        <v>48</v>
      </c>
      <c r="I52" s="1"/>
      <c r="J52" s="1" t="s">
        <v>17</v>
      </c>
      <c r="K52" s="1"/>
      <c r="L52" s="1"/>
      <c r="M52" s="3"/>
      <c r="N52" s="1"/>
      <c r="O52" s="1"/>
      <c r="P52" s="11" t="s">
        <v>45</v>
      </c>
      <c r="Q52" s="12">
        <f>SUM(B4+D4+F4+H4+J4+L4+N4+B12+D12+F12+H12+J12+L12+N12+B20+D20+F20+H20+J20+L20+N20+B28+D28+F28+H28+J28+L28+N28+B36+D36+F36+H36+J36+L36+N36+B44)*4</f>
        <v>0</v>
      </c>
    </row>
    <row r="53" spans="1:17" x14ac:dyDescent="0.25">
      <c r="A53" s="11" t="s">
        <v>32</v>
      </c>
      <c r="B53" s="12">
        <f>SUM(B5+D5+F5+H5+J5+L5+N5+B13+D13+F13+H13+J13+L13+N13+B21+D21+F21+H21+J21+L21+N21+B29+D29+F29+H29+J29+L29+N29+B37+D37+F37+H37+J37+L37+N37+B45)*0.4</f>
        <v>0</v>
      </c>
      <c r="C53" s="1"/>
      <c r="D53" s="2" t="s">
        <v>12</v>
      </c>
      <c r="E53" s="1"/>
      <c r="F53" s="1"/>
      <c r="G53" s="9">
        <v>4</v>
      </c>
      <c r="H53" s="1" t="s">
        <v>48</v>
      </c>
      <c r="I53" s="1"/>
      <c r="J53" s="1" t="s">
        <v>37</v>
      </c>
      <c r="K53" s="1"/>
      <c r="L53" s="1"/>
      <c r="M53" s="3"/>
      <c r="N53" s="1"/>
      <c r="O53" s="1"/>
      <c r="P53" s="11" t="s">
        <v>32</v>
      </c>
      <c r="Q53" s="12">
        <f>SUM(B5+D5+F5+H5+J5+L5+N5+B13+D13+F13+H13+J13+L13+N13+B21+D21+F21+H21+J21+L21+N21+B29+D29+F29+H29+J29+L29+N29+B37+D37+F37+H37+J37+L37+N37+B45)*0.4</f>
        <v>0</v>
      </c>
    </row>
    <row r="54" spans="1:17" x14ac:dyDescent="0.25">
      <c r="A54" s="11" t="s">
        <v>33</v>
      </c>
      <c r="B54" s="12">
        <f>SUM(B6+D6+F6+H6+J6+L6+N6+B14+D14+F14+H14+J14+L14+N14+B22+D22+F22+H22+J22+L22+N22+B30+D30+F30+H30+J30+L30+N30+B38+D38+F38+H38+J38+L38+N38)*4</f>
        <v>0</v>
      </c>
      <c r="C54" s="1"/>
      <c r="D54" s="2" t="s">
        <v>47</v>
      </c>
      <c r="E54" s="1"/>
      <c r="F54" s="1"/>
      <c r="G54" s="9">
        <v>6</v>
      </c>
      <c r="H54" s="1" t="s">
        <v>48</v>
      </c>
      <c r="I54" s="1"/>
      <c r="K54" s="1" t="s">
        <v>38</v>
      </c>
      <c r="L54" s="1"/>
      <c r="M54" s="3"/>
      <c r="N54" s="1"/>
      <c r="O54" s="1"/>
      <c r="P54" s="11" t="s">
        <v>33</v>
      </c>
      <c r="Q54" s="12">
        <f>SUM(B6+D6+F6+H6+J6+L6+N6+B14+D14+F14+H14+J14+L14+N14+B22+D22+F22+H22+J22+L22+N22+B30+D30+F30+H30+J30+L30+N30+B38+D38+F38+H38+J38+L38+N38)*4</f>
        <v>0</v>
      </c>
    </row>
    <row r="55" spans="1:17" x14ac:dyDescent="0.25">
      <c r="A55" s="4" t="s">
        <v>25</v>
      </c>
      <c r="B55" s="12">
        <f>SUM(B7+D7+F7+H7+J7+L7+N7+B15+D15+F15+H15+J15+L15+N15+B23+D23+F23+H23+J23+L23+N23+B31+D31+F31+H31+J31+L31+N31+B39+D39+F39+H39+J39+L39+N39+B47)*6</f>
        <v>0</v>
      </c>
      <c r="C55" s="1"/>
      <c r="D55" s="2" t="s">
        <v>43</v>
      </c>
      <c r="E55" s="1"/>
      <c r="F55" s="1"/>
      <c r="G55" s="1"/>
      <c r="H55" s="1"/>
      <c r="I55" s="1"/>
      <c r="J55" s="1" t="s">
        <v>39</v>
      </c>
      <c r="K55" s="1"/>
      <c r="L55" s="1"/>
      <c r="M55" s="3"/>
      <c r="N55" s="1"/>
      <c r="O55" s="1"/>
      <c r="P55" s="4" t="s">
        <v>25</v>
      </c>
      <c r="Q55" s="12">
        <f>SUM(B7+D7+F7+H7+J7+L7+N7+B15+D15+F15+H15+J15+L15+N15+B23+D23+F23+H23+J23+L23+N23+B31+D31+F31+H31+J31+L31+N31+B39+D39+F39+H39+J39+L39+N39+B47)*6</f>
        <v>0</v>
      </c>
    </row>
    <row r="56" spans="1:17" x14ac:dyDescent="0.25">
      <c r="A56" s="4" t="s">
        <v>23</v>
      </c>
      <c r="B56" s="12">
        <f>SUM(B8+D8+F8+H8+J8+L8+N8+B16+D16+F16+H16+J16+L16+N16+B24+D24+F24+H24+J24+L24+N24+B32+D32+F32+H32+J32+L32+N32+B40+D40+F40+H40+J40+L40+N40+B48)*3</f>
        <v>0</v>
      </c>
      <c r="C56" s="1"/>
      <c r="D56" s="4"/>
      <c r="E56" s="10"/>
      <c r="F56" s="10"/>
      <c r="G56" s="10"/>
      <c r="H56" s="10"/>
      <c r="I56" s="10"/>
      <c r="J56" s="15"/>
      <c r="K56" s="10" t="s">
        <v>22</v>
      </c>
      <c r="L56" s="10"/>
      <c r="M56" s="5"/>
      <c r="N56" s="1"/>
      <c r="O56" s="1"/>
      <c r="P56" s="4" t="s">
        <v>23</v>
      </c>
      <c r="Q56" s="12">
        <f>SUM(B8+D8+F8+H8+J8+L8+N8+B16+D16+F16+H16+J16+L16+N16+B24+D24+F24+H24+J24+L24+N24+B32+D32+F32+H32+J32+L32+N32+B40+D40+F40+H40+J40+L40+N40+B48)*3</f>
        <v>0</v>
      </c>
    </row>
    <row r="57" spans="1:17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51" t="s">
        <v>44</v>
      </c>
      <c r="Q57" s="49">
        <f>SUM(Q51:Q56)</f>
        <v>0</v>
      </c>
    </row>
    <row r="58" spans="1:17" x14ac:dyDescent="0.25">
      <c r="A58" s="1"/>
      <c r="P58" s="52"/>
      <c r="Q58" s="50"/>
    </row>
    <row r="60" spans="1:17" x14ac:dyDescent="0.25">
      <c r="Q60" s="13">
        <f>Q57</f>
        <v>0</v>
      </c>
    </row>
  </sheetData>
  <mergeCells count="65">
    <mergeCell ref="K42:L42"/>
    <mergeCell ref="M42:N42"/>
    <mergeCell ref="P42:Q42"/>
    <mergeCell ref="A42:B42"/>
    <mergeCell ref="C42:D42"/>
    <mergeCell ref="E42:F42"/>
    <mergeCell ref="G42:H42"/>
    <mergeCell ref="I42:J42"/>
    <mergeCell ref="I34:J34"/>
    <mergeCell ref="K34:L34"/>
    <mergeCell ref="M34:N34"/>
    <mergeCell ref="G34:H34"/>
    <mergeCell ref="G10:H10"/>
    <mergeCell ref="A2:B2"/>
    <mergeCell ref="C2:D2"/>
    <mergeCell ref="G2:H2"/>
    <mergeCell ref="I18:J18"/>
    <mergeCell ref="A26:B26"/>
    <mergeCell ref="C26:D26"/>
    <mergeCell ref="E26:F26"/>
    <mergeCell ref="G26:H26"/>
    <mergeCell ref="I26:J26"/>
    <mergeCell ref="C3:D3"/>
    <mergeCell ref="C4:D4"/>
    <mergeCell ref="E10:F10"/>
    <mergeCell ref="C5:D5"/>
    <mergeCell ref="C8:D8"/>
    <mergeCell ref="P2:Q2"/>
    <mergeCell ref="P10:Q10"/>
    <mergeCell ref="P18:Q18"/>
    <mergeCell ref="K10:L10"/>
    <mergeCell ref="M2:N2"/>
    <mergeCell ref="M18:N18"/>
    <mergeCell ref="Q57:Q58"/>
    <mergeCell ref="P57:P58"/>
    <mergeCell ref="P50:Q50"/>
    <mergeCell ref="A50:B50"/>
    <mergeCell ref="K18:L18"/>
    <mergeCell ref="P26:Q26"/>
    <mergeCell ref="P34:Q34"/>
    <mergeCell ref="A34:B34"/>
    <mergeCell ref="A18:B18"/>
    <mergeCell ref="C18:D18"/>
    <mergeCell ref="E18:F18"/>
    <mergeCell ref="G18:H18"/>
    <mergeCell ref="C34:D34"/>
    <mergeCell ref="E34:F34"/>
    <mergeCell ref="K26:L26"/>
    <mergeCell ref="M26:N26"/>
    <mergeCell ref="K1:L1"/>
    <mergeCell ref="M10:N10"/>
    <mergeCell ref="A1:B1"/>
    <mergeCell ref="C1:D1"/>
    <mergeCell ref="E1:F1"/>
    <mergeCell ref="G1:H1"/>
    <mergeCell ref="M1:N1"/>
    <mergeCell ref="E2:F2"/>
    <mergeCell ref="C6:D6"/>
    <mergeCell ref="C7:D7"/>
    <mergeCell ref="A10:B10"/>
    <mergeCell ref="C10:D10"/>
    <mergeCell ref="I1:J1"/>
    <mergeCell ref="I10:J10"/>
    <mergeCell ref="I2:J2"/>
    <mergeCell ref="K2:L2"/>
  </mergeCells>
  <phoneticPr fontId="0" type="noConversion"/>
  <pageMargins left="0.75" right="0.75" top="0.75" bottom="0.67" header="0.5" footer="0.5"/>
  <pageSetup orientation="landscape" horizontalDpi="300" verticalDpi="300" r:id="rId1"/>
  <headerFooter alignWithMargins="0">
    <oddHeader>&amp;CWellness Committee Activity Journal&amp;R&amp;F</oddHeader>
    <oddFooter>&amp;L_______________________________
Signature / Date&amp;C&amp;14Month: 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2"/>
  <sheetViews>
    <sheetView zoomScaleNormal="100" workbookViewId="0">
      <pane ySplit="1" topLeftCell="A2" activePane="bottomLeft" state="frozen"/>
      <selection activeCell="C1" sqref="C1"/>
      <selection pane="bottomLeft" activeCell="G64" sqref="G64"/>
    </sheetView>
  </sheetViews>
  <sheetFormatPr defaultRowHeight="12.5" x14ac:dyDescent="0.25"/>
  <cols>
    <col min="2" max="2" width="5.7265625" customWidth="1"/>
    <col min="4" max="4" width="5.7265625" customWidth="1"/>
    <col min="6" max="6" width="5.7265625" customWidth="1"/>
    <col min="8" max="8" width="5.7265625" customWidth="1"/>
    <col min="10" max="10" width="5.7265625" customWidth="1"/>
    <col min="12" max="12" width="5.7265625" customWidth="1"/>
    <col min="14" max="14" width="5.7265625" customWidth="1"/>
    <col min="15" max="15" width="2.453125" customWidth="1"/>
    <col min="17" max="17" width="5.7265625" customWidth="1"/>
  </cols>
  <sheetData>
    <row r="1" spans="1:17" x14ac:dyDescent="0.25">
      <c r="A1" s="45" t="s">
        <v>19</v>
      </c>
      <c r="B1" s="45"/>
      <c r="C1" s="45" t="s">
        <v>20</v>
      </c>
      <c r="D1" s="45"/>
      <c r="E1" s="45" t="s">
        <v>21</v>
      </c>
      <c r="F1" s="45"/>
      <c r="G1" s="45" t="s">
        <v>29</v>
      </c>
      <c r="H1" s="45"/>
      <c r="I1" s="45" t="s">
        <v>10</v>
      </c>
      <c r="J1" s="45"/>
      <c r="K1" s="45" t="s">
        <v>34</v>
      </c>
      <c r="L1" s="45"/>
      <c r="M1" s="45" t="s">
        <v>35</v>
      </c>
      <c r="N1" s="45"/>
      <c r="O1" s="1"/>
      <c r="P1" s="1"/>
      <c r="Q1" s="1"/>
    </row>
    <row r="2" spans="1:17" x14ac:dyDescent="0.25">
      <c r="A2" s="57"/>
      <c r="B2" s="58"/>
      <c r="C2" s="46">
        <v>45992</v>
      </c>
      <c r="D2" s="46"/>
      <c r="E2" s="46">
        <v>45993</v>
      </c>
      <c r="F2" s="46"/>
      <c r="G2" s="46">
        <v>45994</v>
      </c>
      <c r="H2" s="46"/>
      <c r="I2" s="46">
        <v>45995</v>
      </c>
      <c r="J2" s="46"/>
      <c r="K2" s="46">
        <v>45996</v>
      </c>
      <c r="L2" s="46"/>
      <c r="M2" s="46">
        <v>45997</v>
      </c>
      <c r="N2" s="46"/>
      <c r="O2" s="1"/>
      <c r="P2" s="55" t="s">
        <v>30</v>
      </c>
      <c r="Q2" s="56"/>
    </row>
    <row r="3" spans="1:17" ht="10" customHeight="1" x14ac:dyDescent="0.25">
      <c r="A3" s="21"/>
      <c r="B3" s="20"/>
      <c r="C3" s="11" t="s">
        <v>31</v>
      </c>
      <c r="D3" s="12"/>
      <c r="E3" s="11" t="s">
        <v>31</v>
      </c>
      <c r="F3" s="12"/>
      <c r="G3" s="11" t="s">
        <v>31</v>
      </c>
      <c r="H3" s="12"/>
      <c r="I3" s="11" t="s">
        <v>31</v>
      </c>
      <c r="J3" s="12"/>
      <c r="K3" s="11" t="s">
        <v>31</v>
      </c>
      <c r="L3" s="12"/>
      <c r="M3" s="11" t="s">
        <v>31</v>
      </c>
      <c r="N3" s="12"/>
      <c r="O3" s="1"/>
      <c r="P3" s="11" t="s">
        <v>31</v>
      </c>
      <c r="Q3" s="12" t="str">
        <f>IF(B3+D3+F3+H3+J3+L3+N3&lt;0.1," ",B3+D3+F3+H3+J3+L3+N3)</f>
        <v xml:space="preserve"> </v>
      </c>
    </row>
    <row r="4" spans="1:17" ht="10" customHeight="1" x14ac:dyDescent="0.25">
      <c r="A4" s="21"/>
      <c r="B4" s="20"/>
      <c r="C4" s="11" t="s">
        <v>45</v>
      </c>
      <c r="D4" s="12"/>
      <c r="E4" s="11" t="s">
        <v>45</v>
      </c>
      <c r="F4" s="12"/>
      <c r="G4" s="11" t="s">
        <v>45</v>
      </c>
      <c r="H4" s="12"/>
      <c r="I4" s="11" t="s">
        <v>45</v>
      </c>
      <c r="J4" s="12"/>
      <c r="K4" s="11" t="s">
        <v>45</v>
      </c>
      <c r="L4" s="12"/>
      <c r="M4" s="11" t="s">
        <v>45</v>
      </c>
      <c r="N4" s="12"/>
      <c r="O4" s="1"/>
      <c r="P4" s="11" t="s">
        <v>45</v>
      </c>
      <c r="Q4" s="12" t="str">
        <f t="shared" ref="Q4:Q8" si="0">IF(B4+D4+F4+H4+J4+L4+N4&lt;0.1," ",B4+D4+F4+H4+J4+L4+N4)</f>
        <v xml:space="preserve"> </v>
      </c>
    </row>
    <row r="5" spans="1:17" ht="10" customHeight="1" x14ac:dyDescent="0.25">
      <c r="A5" s="21"/>
      <c r="B5" s="20"/>
      <c r="C5" s="11" t="s">
        <v>32</v>
      </c>
      <c r="D5" s="12"/>
      <c r="E5" s="11" t="s">
        <v>32</v>
      </c>
      <c r="F5" s="12"/>
      <c r="G5" s="11" t="s">
        <v>32</v>
      </c>
      <c r="H5" s="12"/>
      <c r="I5" s="11" t="s">
        <v>32</v>
      </c>
      <c r="J5" s="12"/>
      <c r="K5" s="11" t="s">
        <v>32</v>
      </c>
      <c r="L5" s="12"/>
      <c r="M5" s="11" t="s">
        <v>32</v>
      </c>
      <c r="N5" s="12"/>
      <c r="O5" s="1"/>
      <c r="P5" s="11" t="s">
        <v>32</v>
      </c>
      <c r="Q5" s="12" t="str">
        <f t="shared" si="0"/>
        <v xml:space="preserve"> </v>
      </c>
    </row>
    <row r="6" spans="1:17" ht="10" customHeight="1" x14ac:dyDescent="0.25">
      <c r="A6" s="21"/>
      <c r="B6" s="20"/>
      <c r="C6" s="11" t="s">
        <v>33</v>
      </c>
      <c r="D6" s="12"/>
      <c r="E6" s="11" t="s">
        <v>33</v>
      </c>
      <c r="F6" s="12"/>
      <c r="G6" s="11" t="s">
        <v>33</v>
      </c>
      <c r="H6" s="12"/>
      <c r="I6" s="11" t="s">
        <v>33</v>
      </c>
      <c r="J6" s="12"/>
      <c r="K6" s="11" t="s">
        <v>33</v>
      </c>
      <c r="L6" s="12"/>
      <c r="M6" s="11" t="s">
        <v>33</v>
      </c>
      <c r="N6" s="12"/>
      <c r="O6" s="1"/>
      <c r="P6" s="11" t="s">
        <v>33</v>
      </c>
      <c r="Q6" s="12" t="str">
        <f t="shared" si="0"/>
        <v xml:space="preserve"> </v>
      </c>
    </row>
    <row r="7" spans="1:17" ht="10" customHeight="1" x14ac:dyDescent="0.25">
      <c r="A7" s="22"/>
      <c r="B7" s="20"/>
      <c r="C7" s="4" t="s">
        <v>25</v>
      </c>
      <c r="D7" s="12"/>
      <c r="E7" s="4" t="s">
        <v>25</v>
      </c>
      <c r="F7" s="12"/>
      <c r="G7" s="4" t="s">
        <v>25</v>
      </c>
      <c r="H7" s="12"/>
      <c r="I7" s="4" t="s">
        <v>25</v>
      </c>
      <c r="J7" s="12"/>
      <c r="K7" s="4" t="s">
        <v>25</v>
      </c>
      <c r="L7" s="12"/>
      <c r="M7" s="4" t="s">
        <v>25</v>
      </c>
      <c r="N7" s="12"/>
      <c r="O7" s="1"/>
      <c r="P7" s="4" t="s">
        <v>25</v>
      </c>
      <c r="Q7" s="12" t="str">
        <f t="shared" si="0"/>
        <v xml:space="preserve"> </v>
      </c>
    </row>
    <row r="8" spans="1:17" ht="10" customHeight="1" x14ac:dyDescent="0.25">
      <c r="A8" s="22"/>
      <c r="B8" s="20"/>
      <c r="C8" s="4" t="s">
        <v>23</v>
      </c>
      <c r="D8" s="12"/>
      <c r="E8" s="4" t="s">
        <v>23</v>
      </c>
      <c r="F8" s="12"/>
      <c r="G8" s="4" t="s">
        <v>23</v>
      </c>
      <c r="H8" s="12"/>
      <c r="I8" s="4" t="s">
        <v>23</v>
      </c>
      <c r="J8" s="12"/>
      <c r="K8" s="4" t="s">
        <v>23</v>
      </c>
      <c r="L8" s="12"/>
      <c r="M8" s="4" t="s">
        <v>23</v>
      </c>
      <c r="N8" s="12"/>
      <c r="O8" s="1"/>
      <c r="P8" s="4" t="s">
        <v>23</v>
      </c>
      <c r="Q8" s="12" t="str">
        <f t="shared" si="0"/>
        <v xml:space="preserve"> </v>
      </c>
    </row>
    <row r="9" spans="1:17" ht="4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ht="12.75" customHeight="1" x14ac:dyDescent="0.25">
      <c r="A10" s="46">
        <v>45998</v>
      </c>
      <c r="B10" s="47"/>
      <c r="C10" s="46">
        <v>45999</v>
      </c>
      <c r="D10" s="47"/>
      <c r="E10" s="46">
        <v>46000</v>
      </c>
      <c r="F10" s="47"/>
      <c r="G10" s="46">
        <v>46001</v>
      </c>
      <c r="H10" s="47"/>
      <c r="I10" s="46">
        <v>46002</v>
      </c>
      <c r="J10" s="47"/>
      <c r="K10" s="46">
        <v>46003</v>
      </c>
      <c r="L10" s="47"/>
      <c r="M10" s="46">
        <v>46004</v>
      </c>
      <c r="N10" s="47"/>
      <c r="O10" s="1"/>
      <c r="P10" s="55" t="s">
        <v>30</v>
      </c>
      <c r="Q10" s="56"/>
    </row>
    <row r="11" spans="1:17" ht="10" customHeight="1" x14ac:dyDescent="0.25">
      <c r="A11" s="11" t="s">
        <v>31</v>
      </c>
      <c r="B11" s="12"/>
      <c r="C11" s="11" t="s">
        <v>31</v>
      </c>
      <c r="D11" s="12"/>
      <c r="E11" s="11" t="s">
        <v>31</v>
      </c>
      <c r="F11" s="12"/>
      <c r="G11" s="11" t="s">
        <v>31</v>
      </c>
      <c r="H11" s="12"/>
      <c r="I11" s="11" t="s">
        <v>31</v>
      </c>
      <c r="J11" s="12"/>
      <c r="K11" s="11" t="s">
        <v>31</v>
      </c>
      <c r="L11" s="12"/>
      <c r="M11" s="11" t="s">
        <v>31</v>
      </c>
      <c r="N11" s="12"/>
      <c r="O11" s="1"/>
      <c r="P11" s="11" t="s">
        <v>31</v>
      </c>
      <c r="Q11" s="12" t="str">
        <f>IF(B11+D11+F11+H11+J11+L11+N11&lt;0.1," ",B11+D11+F11+H11+J11+L11+N11)</f>
        <v xml:space="preserve"> </v>
      </c>
    </row>
    <row r="12" spans="1:17" ht="10" customHeight="1" x14ac:dyDescent="0.25">
      <c r="A12" s="11" t="s">
        <v>45</v>
      </c>
      <c r="B12" s="12"/>
      <c r="C12" s="11" t="s">
        <v>45</v>
      </c>
      <c r="D12" s="12"/>
      <c r="E12" s="11" t="s">
        <v>45</v>
      </c>
      <c r="F12" s="12"/>
      <c r="G12" s="11" t="s">
        <v>45</v>
      </c>
      <c r="H12" s="12"/>
      <c r="I12" s="11" t="s">
        <v>45</v>
      </c>
      <c r="J12" s="12"/>
      <c r="K12" s="11" t="s">
        <v>45</v>
      </c>
      <c r="L12" s="12"/>
      <c r="M12" s="11" t="s">
        <v>45</v>
      </c>
      <c r="N12" s="12"/>
      <c r="O12" s="1"/>
      <c r="P12" s="11" t="s">
        <v>45</v>
      </c>
      <c r="Q12" s="12" t="str">
        <f t="shared" ref="Q12:Q16" si="1">IF(B12+D12+F12+H12+J12+L12+N12&lt;0.1," ",B12+D12+F12+H12+J12+L12+N12)</f>
        <v xml:space="preserve"> </v>
      </c>
    </row>
    <row r="13" spans="1:17" ht="10" customHeight="1" x14ac:dyDescent="0.25">
      <c r="A13" s="11" t="s">
        <v>32</v>
      </c>
      <c r="B13" s="12"/>
      <c r="C13" s="11" t="s">
        <v>32</v>
      </c>
      <c r="D13" s="12"/>
      <c r="E13" s="11" t="s">
        <v>32</v>
      </c>
      <c r="F13" s="12"/>
      <c r="G13" s="11" t="s">
        <v>32</v>
      </c>
      <c r="H13" s="12"/>
      <c r="I13" s="11" t="s">
        <v>32</v>
      </c>
      <c r="J13" s="12"/>
      <c r="K13" s="11" t="s">
        <v>32</v>
      </c>
      <c r="L13" s="12"/>
      <c r="M13" s="11" t="s">
        <v>32</v>
      </c>
      <c r="N13" s="12"/>
      <c r="O13" s="1"/>
      <c r="P13" s="11" t="s">
        <v>32</v>
      </c>
      <c r="Q13" s="12" t="str">
        <f t="shared" si="1"/>
        <v xml:space="preserve"> </v>
      </c>
    </row>
    <row r="14" spans="1:17" ht="10" customHeight="1" x14ac:dyDescent="0.25">
      <c r="A14" s="11" t="s">
        <v>33</v>
      </c>
      <c r="B14" s="12"/>
      <c r="C14" s="11" t="s">
        <v>33</v>
      </c>
      <c r="D14" s="12"/>
      <c r="E14" s="11" t="s">
        <v>33</v>
      </c>
      <c r="F14" s="12"/>
      <c r="G14" s="11" t="s">
        <v>33</v>
      </c>
      <c r="H14" s="12"/>
      <c r="I14" s="11" t="s">
        <v>33</v>
      </c>
      <c r="J14" s="12"/>
      <c r="K14" s="11" t="s">
        <v>33</v>
      </c>
      <c r="L14" s="12"/>
      <c r="M14" s="11" t="s">
        <v>33</v>
      </c>
      <c r="N14" s="12"/>
      <c r="O14" s="1"/>
      <c r="P14" s="11" t="s">
        <v>33</v>
      </c>
      <c r="Q14" s="12" t="str">
        <f t="shared" si="1"/>
        <v xml:space="preserve"> </v>
      </c>
    </row>
    <row r="15" spans="1:17" ht="10" customHeight="1" x14ac:dyDescent="0.25">
      <c r="A15" s="4" t="s">
        <v>25</v>
      </c>
      <c r="B15" s="12"/>
      <c r="C15" s="4" t="s">
        <v>25</v>
      </c>
      <c r="D15" s="12"/>
      <c r="E15" s="4" t="s">
        <v>25</v>
      </c>
      <c r="F15" s="12"/>
      <c r="G15" s="4" t="s">
        <v>25</v>
      </c>
      <c r="H15" s="12"/>
      <c r="I15" s="4" t="s">
        <v>25</v>
      </c>
      <c r="J15" s="12"/>
      <c r="K15" s="4" t="s">
        <v>25</v>
      </c>
      <c r="L15" s="12"/>
      <c r="M15" s="4" t="s">
        <v>25</v>
      </c>
      <c r="N15" s="12"/>
      <c r="O15" s="1"/>
      <c r="P15" s="4" t="s">
        <v>25</v>
      </c>
      <c r="Q15" s="12" t="str">
        <f t="shared" si="1"/>
        <v xml:space="preserve"> </v>
      </c>
    </row>
    <row r="16" spans="1:17" ht="10" customHeight="1" x14ac:dyDescent="0.25">
      <c r="A16" s="4" t="s">
        <v>23</v>
      </c>
      <c r="B16" s="12"/>
      <c r="C16" s="4" t="s">
        <v>23</v>
      </c>
      <c r="D16" s="12"/>
      <c r="E16" s="4" t="s">
        <v>23</v>
      </c>
      <c r="F16" s="12"/>
      <c r="G16" s="4" t="s">
        <v>23</v>
      </c>
      <c r="H16" s="12"/>
      <c r="I16" s="4" t="s">
        <v>23</v>
      </c>
      <c r="J16" s="12"/>
      <c r="K16" s="4" t="s">
        <v>23</v>
      </c>
      <c r="L16" s="12"/>
      <c r="M16" s="4" t="s">
        <v>23</v>
      </c>
      <c r="N16" s="12"/>
      <c r="O16" s="1"/>
      <c r="P16" s="4" t="s">
        <v>23</v>
      </c>
      <c r="Q16" s="12" t="str">
        <f t="shared" si="1"/>
        <v xml:space="preserve"> </v>
      </c>
    </row>
    <row r="17" spans="1:17" ht="4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x14ac:dyDescent="0.25">
      <c r="A18" s="46">
        <v>46005</v>
      </c>
      <c r="B18" s="47"/>
      <c r="C18" s="46">
        <v>46006</v>
      </c>
      <c r="D18" s="47"/>
      <c r="E18" s="46">
        <v>46007</v>
      </c>
      <c r="F18" s="47"/>
      <c r="G18" s="46">
        <v>46008</v>
      </c>
      <c r="H18" s="47"/>
      <c r="I18" s="46">
        <v>46009</v>
      </c>
      <c r="J18" s="47"/>
      <c r="K18" s="46">
        <v>46010</v>
      </c>
      <c r="L18" s="47"/>
      <c r="M18" s="46">
        <v>46011</v>
      </c>
      <c r="N18" s="47"/>
      <c r="O18" s="1"/>
      <c r="P18" s="55" t="s">
        <v>30</v>
      </c>
      <c r="Q18" s="56"/>
    </row>
    <row r="19" spans="1:17" ht="10" customHeight="1" x14ac:dyDescent="0.25">
      <c r="A19" s="11" t="s">
        <v>31</v>
      </c>
      <c r="B19" s="12"/>
      <c r="C19" s="11" t="s">
        <v>31</v>
      </c>
      <c r="D19" s="12"/>
      <c r="E19" s="11" t="s">
        <v>31</v>
      </c>
      <c r="F19" s="12"/>
      <c r="G19" s="11" t="s">
        <v>31</v>
      </c>
      <c r="H19" s="12"/>
      <c r="I19" s="11" t="s">
        <v>31</v>
      </c>
      <c r="J19" s="12"/>
      <c r="K19" s="11" t="s">
        <v>31</v>
      </c>
      <c r="L19" s="12"/>
      <c r="M19" s="11" t="s">
        <v>31</v>
      </c>
      <c r="N19" s="12"/>
      <c r="O19" s="1"/>
      <c r="P19" s="11" t="s">
        <v>31</v>
      </c>
      <c r="Q19" s="12" t="str">
        <f>IF(B19+D19+F19+H19+J19+L19+N19&lt;0.1," ",B19+D19+F19+H19+J19+L19+N19)</f>
        <v xml:space="preserve"> </v>
      </c>
    </row>
    <row r="20" spans="1:17" ht="10" customHeight="1" x14ac:dyDescent="0.25">
      <c r="A20" s="11" t="s">
        <v>45</v>
      </c>
      <c r="B20" s="12"/>
      <c r="C20" s="11" t="s">
        <v>45</v>
      </c>
      <c r="D20" s="12"/>
      <c r="E20" s="11" t="s">
        <v>45</v>
      </c>
      <c r="F20" s="12"/>
      <c r="G20" s="11" t="s">
        <v>45</v>
      </c>
      <c r="H20" s="12"/>
      <c r="I20" s="11" t="s">
        <v>45</v>
      </c>
      <c r="J20" s="12"/>
      <c r="K20" s="11" t="s">
        <v>45</v>
      </c>
      <c r="L20" s="12"/>
      <c r="M20" s="11" t="s">
        <v>45</v>
      </c>
      <c r="N20" s="32"/>
      <c r="O20" s="1"/>
      <c r="P20" s="11" t="s">
        <v>45</v>
      </c>
      <c r="Q20" s="12" t="str">
        <f t="shared" ref="Q20:Q24" si="2">IF(B20+D20+F20+H20+J20+L20+N20&lt;0.1," ",B20+D20+F20+H20+J20+L20+N20)</f>
        <v xml:space="preserve"> </v>
      </c>
    </row>
    <row r="21" spans="1:17" ht="10" customHeight="1" x14ac:dyDescent="0.25">
      <c r="A21" s="11" t="s">
        <v>32</v>
      </c>
      <c r="B21" s="12"/>
      <c r="C21" s="11" t="s">
        <v>32</v>
      </c>
      <c r="D21" s="12"/>
      <c r="E21" s="11" t="s">
        <v>32</v>
      </c>
      <c r="F21" s="12"/>
      <c r="G21" s="11" t="s">
        <v>32</v>
      </c>
      <c r="H21" s="12"/>
      <c r="I21" s="11" t="s">
        <v>32</v>
      </c>
      <c r="J21" s="12"/>
      <c r="K21" s="11" t="s">
        <v>32</v>
      </c>
      <c r="L21" s="12"/>
      <c r="M21" s="11" t="s">
        <v>32</v>
      </c>
      <c r="N21" s="12"/>
      <c r="O21" s="1"/>
      <c r="P21" s="11" t="s">
        <v>32</v>
      </c>
      <c r="Q21" s="12" t="str">
        <f t="shared" si="2"/>
        <v xml:space="preserve"> </v>
      </c>
    </row>
    <row r="22" spans="1:17" ht="10" customHeight="1" x14ac:dyDescent="0.25">
      <c r="A22" s="11" t="s">
        <v>33</v>
      </c>
      <c r="B22" s="12"/>
      <c r="C22" s="11" t="s">
        <v>33</v>
      </c>
      <c r="D22" s="12"/>
      <c r="E22" s="11" t="s">
        <v>33</v>
      </c>
      <c r="F22" s="12"/>
      <c r="G22" s="11" t="s">
        <v>33</v>
      </c>
      <c r="H22" s="12"/>
      <c r="I22" s="11" t="s">
        <v>33</v>
      </c>
      <c r="J22" s="12"/>
      <c r="K22" s="11" t="s">
        <v>33</v>
      </c>
      <c r="L22" s="12"/>
      <c r="M22" s="11" t="s">
        <v>33</v>
      </c>
      <c r="N22" s="12"/>
      <c r="O22" s="1"/>
      <c r="P22" s="11" t="s">
        <v>33</v>
      </c>
      <c r="Q22" s="12" t="str">
        <f t="shared" si="2"/>
        <v xml:space="preserve"> </v>
      </c>
    </row>
    <row r="23" spans="1:17" ht="10" customHeight="1" x14ac:dyDescent="0.25">
      <c r="A23" s="4" t="s">
        <v>25</v>
      </c>
      <c r="B23" s="12"/>
      <c r="C23" s="4" t="s">
        <v>25</v>
      </c>
      <c r="D23" s="12"/>
      <c r="E23" s="4" t="s">
        <v>25</v>
      </c>
      <c r="F23" s="12"/>
      <c r="G23" s="4" t="s">
        <v>25</v>
      </c>
      <c r="H23" s="12"/>
      <c r="I23" s="4" t="s">
        <v>25</v>
      </c>
      <c r="J23" s="12"/>
      <c r="K23" s="4" t="s">
        <v>25</v>
      </c>
      <c r="L23" s="12"/>
      <c r="M23" s="4" t="s">
        <v>25</v>
      </c>
      <c r="N23" s="12"/>
      <c r="O23" s="1"/>
      <c r="P23" s="4" t="s">
        <v>25</v>
      </c>
      <c r="Q23" s="12" t="str">
        <f t="shared" si="2"/>
        <v xml:space="preserve"> </v>
      </c>
    </row>
    <row r="24" spans="1:17" ht="10" customHeight="1" x14ac:dyDescent="0.25">
      <c r="A24" s="4" t="s">
        <v>23</v>
      </c>
      <c r="B24" s="12"/>
      <c r="C24" s="4" t="s">
        <v>23</v>
      </c>
      <c r="D24" s="12"/>
      <c r="E24" s="4" t="s">
        <v>23</v>
      </c>
      <c r="F24" s="12"/>
      <c r="G24" s="4" t="s">
        <v>23</v>
      </c>
      <c r="H24" s="12"/>
      <c r="I24" s="4" t="s">
        <v>23</v>
      </c>
      <c r="J24" s="12"/>
      <c r="K24" s="4" t="s">
        <v>23</v>
      </c>
      <c r="L24" s="12"/>
      <c r="M24" s="4" t="s">
        <v>23</v>
      </c>
      <c r="N24" s="12"/>
      <c r="O24" s="1"/>
      <c r="P24" s="4" t="s">
        <v>23</v>
      </c>
      <c r="Q24" s="12" t="str">
        <f t="shared" si="2"/>
        <v xml:space="preserve"> </v>
      </c>
    </row>
    <row r="25" spans="1:17" ht="4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x14ac:dyDescent="0.25">
      <c r="A26" s="46">
        <v>46012</v>
      </c>
      <c r="B26" s="47"/>
      <c r="C26" s="46">
        <v>46013</v>
      </c>
      <c r="D26" s="47"/>
      <c r="E26" s="46">
        <v>46014</v>
      </c>
      <c r="F26" s="47"/>
      <c r="G26" s="46">
        <v>46015</v>
      </c>
      <c r="H26" s="47"/>
      <c r="I26" s="46">
        <v>46016</v>
      </c>
      <c r="J26" s="47"/>
      <c r="K26" s="46">
        <v>46017</v>
      </c>
      <c r="L26" s="47"/>
      <c r="M26" s="46">
        <v>46018</v>
      </c>
      <c r="N26" s="47"/>
      <c r="O26" s="1"/>
      <c r="P26" s="55" t="s">
        <v>30</v>
      </c>
      <c r="Q26" s="56"/>
    </row>
    <row r="27" spans="1:17" ht="10" customHeight="1" x14ac:dyDescent="0.25">
      <c r="A27" s="11" t="s">
        <v>31</v>
      </c>
      <c r="B27" s="12"/>
      <c r="C27" s="11" t="s">
        <v>31</v>
      </c>
      <c r="D27" s="12"/>
      <c r="E27" s="11" t="s">
        <v>31</v>
      </c>
      <c r="F27" s="12"/>
      <c r="G27" s="11" t="s">
        <v>31</v>
      </c>
      <c r="H27" s="12"/>
      <c r="I27" s="11" t="s">
        <v>31</v>
      </c>
      <c r="J27" s="12"/>
      <c r="K27" s="11" t="s">
        <v>31</v>
      </c>
      <c r="L27" s="12"/>
      <c r="M27" s="11" t="s">
        <v>31</v>
      </c>
      <c r="N27" s="12"/>
      <c r="O27" s="1"/>
      <c r="P27" s="11" t="s">
        <v>31</v>
      </c>
      <c r="Q27" s="12" t="str">
        <f>IF(B27+D27+F27+H27+J27+L27+N27&lt;0.1," ",B27+D27+F27+H27+J27+L27+N27)</f>
        <v xml:space="preserve"> </v>
      </c>
    </row>
    <row r="28" spans="1:17" ht="10" customHeight="1" x14ac:dyDescent="0.25">
      <c r="A28" s="11" t="s">
        <v>45</v>
      </c>
      <c r="B28" s="12"/>
      <c r="C28" s="11" t="s">
        <v>45</v>
      </c>
      <c r="D28" s="12"/>
      <c r="E28" s="11" t="s">
        <v>45</v>
      </c>
      <c r="F28" s="12"/>
      <c r="G28" s="11" t="s">
        <v>45</v>
      </c>
      <c r="H28" s="12"/>
      <c r="I28" s="11" t="s">
        <v>45</v>
      </c>
      <c r="J28" s="12"/>
      <c r="K28" s="11" t="s">
        <v>45</v>
      </c>
      <c r="L28" s="12"/>
      <c r="M28" s="11" t="s">
        <v>45</v>
      </c>
      <c r="N28" s="12"/>
      <c r="O28" s="1"/>
      <c r="P28" s="11" t="s">
        <v>45</v>
      </c>
      <c r="Q28" s="12" t="str">
        <f t="shared" ref="Q28:Q32" si="3">IF(B28+D28+F28+H28+J28+L28+N28&lt;0.1," ",B28+D28+F28+H28+J28+L28+N28)</f>
        <v xml:space="preserve"> </v>
      </c>
    </row>
    <row r="29" spans="1:17" ht="10" customHeight="1" x14ac:dyDescent="0.25">
      <c r="A29" s="11" t="s">
        <v>32</v>
      </c>
      <c r="B29" s="12"/>
      <c r="C29" s="11" t="s">
        <v>32</v>
      </c>
      <c r="D29" s="12"/>
      <c r="E29" s="11" t="s">
        <v>32</v>
      </c>
      <c r="F29" s="12"/>
      <c r="G29" s="11" t="s">
        <v>32</v>
      </c>
      <c r="H29" s="12"/>
      <c r="I29" s="11" t="s">
        <v>32</v>
      </c>
      <c r="J29" s="12"/>
      <c r="K29" s="11" t="s">
        <v>32</v>
      </c>
      <c r="L29" s="12"/>
      <c r="M29" s="11" t="s">
        <v>32</v>
      </c>
      <c r="N29" s="12"/>
      <c r="O29" s="1"/>
      <c r="P29" s="11" t="s">
        <v>32</v>
      </c>
      <c r="Q29" s="12" t="str">
        <f t="shared" si="3"/>
        <v xml:space="preserve"> </v>
      </c>
    </row>
    <row r="30" spans="1:17" ht="10" customHeight="1" x14ac:dyDescent="0.25">
      <c r="A30" s="11" t="s">
        <v>33</v>
      </c>
      <c r="B30" s="12"/>
      <c r="C30" s="11" t="s">
        <v>33</v>
      </c>
      <c r="D30" s="12"/>
      <c r="E30" s="11" t="s">
        <v>33</v>
      </c>
      <c r="F30" s="12"/>
      <c r="G30" s="11" t="s">
        <v>33</v>
      </c>
      <c r="H30" s="12"/>
      <c r="I30" s="11" t="s">
        <v>33</v>
      </c>
      <c r="J30" s="12"/>
      <c r="K30" s="11" t="s">
        <v>33</v>
      </c>
      <c r="L30" s="12"/>
      <c r="M30" s="11" t="s">
        <v>33</v>
      </c>
      <c r="N30" s="12"/>
      <c r="O30" s="1"/>
      <c r="P30" s="11" t="s">
        <v>33</v>
      </c>
      <c r="Q30" s="12" t="str">
        <f t="shared" si="3"/>
        <v xml:space="preserve"> </v>
      </c>
    </row>
    <row r="31" spans="1:17" ht="10" customHeight="1" x14ac:dyDescent="0.25">
      <c r="A31" s="4" t="s">
        <v>25</v>
      </c>
      <c r="B31" s="12"/>
      <c r="C31" s="4" t="s">
        <v>25</v>
      </c>
      <c r="D31" s="12"/>
      <c r="E31" s="4" t="s">
        <v>25</v>
      </c>
      <c r="F31" s="12"/>
      <c r="G31" s="4" t="s">
        <v>25</v>
      </c>
      <c r="H31" s="12"/>
      <c r="I31" s="4" t="s">
        <v>25</v>
      </c>
      <c r="J31" s="12"/>
      <c r="K31" s="4" t="s">
        <v>25</v>
      </c>
      <c r="L31" s="12"/>
      <c r="M31" s="4" t="s">
        <v>25</v>
      </c>
      <c r="N31" s="12"/>
      <c r="O31" s="1"/>
      <c r="P31" s="4" t="s">
        <v>25</v>
      </c>
      <c r="Q31" s="12" t="str">
        <f t="shared" si="3"/>
        <v xml:space="preserve"> </v>
      </c>
    </row>
    <row r="32" spans="1:17" ht="10" customHeight="1" x14ac:dyDescent="0.25">
      <c r="A32" s="4" t="s">
        <v>23</v>
      </c>
      <c r="B32" s="12"/>
      <c r="C32" s="4" t="s">
        <v>23</v>
      </c>
      <c r="D32" s="12"/>
      <c r="E32" s="4" t="s">
        <v>23</v>
      </c>
      <c r="F32" s="12"/>
      <c r="G32" s="4" t="s">
        <v>23</v>
      </c>
      <c r="H32" s="12"/>
      <c r="I32" s="4" t="s">
        <v>23</v>
      </c>
      <c r="J32" s="12"/>
      <c r="K32" s="4" t="s">
        <v>23</v>
      </c>
      <c r="L32" s="12"/>
      <c r="M32" s="4" t="s">
        <v>23</v>
      </c>
      <c r="N32" s="12"/>
      <c r="O32" s="1"/>
      <c r="P32" s="4" t="s">
        <v>23</v>
      </c>
      <c r="Q32" s="12" t="str">
        <f t="shared" si="3"/>
        <v xml:space="preserve"> </v>
      </c>
    </row>
    <row r="33" spans="1:17" ht="4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x14ac:dyDescent="0.25">
      <c r="A34" s="46">
        <v>46019</v>
      </c>
      <c r="B34" s="47"/>
      <c r="C34" s="46">
        <v>46020</v>
      </c>
      <c r="D34" s="47"/>
      <c r="E34" s="46">
        <v>46021</v>
      </c>
      <c r="F34" s="47"/>
      <c r="G34" s="46">
        <v>46022</v>
      </c>
      <c r="H34" s="47"/>
      <c r="I34" s="57"/>
      <c r="J34" s="58"/>
      <c r="K34" s="57"/>
      <c r="L34" s="58"/>
      <c r="M34" s="57"/>
      <c r="N34" s="58"/>
      <c r="O34" s="1"/>
      <c r="P34" s="55" t="s">
        <v>30</v>
      </c>
      <c r="Q34" s="56"/>
    </row>
    <row r="35" spans="1:17" ht="10" customHeight="1" x14ac:dyDescent="0.25">
      <c r="A35" s="11" t="s">
        <v>31</v>
      </c>
      <c r="B35" s="12"/>
      <c r="C35" s="11" t="s">
        <v>31</v>
      </c>
      <c r="D35" s="12"/>
      <c r="E35" s="11" t="s">
        <v>31</v>
      </c>
      <c r="F35" s="12"/>
      <c r="G35" s="11" t="s">
        <v>31</v>
      </c>
      <c r="H35" s="32"/>
      <c r="I35" s="21"/>
      <c r="J35" s="20"/>
      <c r="K35" s="21"/>
      <c r="L35" s="20"/>
      <c r="M35" s="21"/>
      <c r="N35" s="20"/>
      <c r="O35" s="1"/>
      <c r="P35" s="11" t="s">
        <v>31</v>
      </c>
      <c r="Q35" s="29" t="str">
        <f>IF(B35+D35+F35+H35+J35+L35+N35&lt;0.1," ",B35+D35+F35+H35+J35+L35+N35)</f>
        <v xml:space="preserve"> </v>
      </c>
    </row>
    <row r="36" spans="1:17" ht="10" customHeight="1" x14ac:dyDescent="0.25">
      <c r="A36" s="11" t="s">
        <v>45</v>
      </c>
      <c r="B36" s="12"/>
      <c r="C36" s="11" t="s">
        <v>45</v>
      </c>
      <c r="D36" s="12"/>
      <c r="E36" s="11" t="s">
        <v>45</v>
      </c>
      <c r="F36" s="12"/>
      <c r="G36" s="11" t="s">
        <v>45</v>
      </c>
      <c r="H36" s="12"/>
      <c r="I36" s="21"/>
      <c r="J36" s="20"/>
      <c r="K36" s="21"/>
      <c r="L36" s="20"/>
      <c r="M36" s="21"/>
      <c r="N36" s="20"/>
      <c r="O36" s="1"/>
      <c r="P36" s="11" t="s">
        <v>45</v>
      </c>
      <c r="Q36" s="29" t="str">
        <f t="shared" ref="Q36:Q40" si="4">IF(B36+D36+F36+H36+J36+L36+N36&lt;0.1," ",B36+D36+F36+H36+J36+L36+N36)</f>
        <v xml:space="preserve"> </v>
      </c>
    </row>
    <row r="37" spans="1:17" ht="10" customHeight="1" x14ac:dyDescent="0.25">
      <c r="A37" s="11" t="s">
        <v>32</v>
      </c>
      <c r="B37" s="12"/>
      <c r="C37" s="11" t="s">
        <v>32</v>
      </c>
      <c r="D37" s="12"/>
      <c r="E37" s="11" t="s">
        <v>32</v>
      </c>
      <c r="F37" s="12"/>
      <c r="G37" s="11" t="s">
        <v>32</v>
      </c>
      <c r="H37" s="12"/>
      <c r="I37" s="21"/>
      <c r="J37" s="20"/>
      <c r="K37" s="21"/>
      <c r="L37" s="20"/>
      <c r="M37" s="21"/>
      <c r="N37" s="20"/>
      <c r="O37" s="1"/>
      <c r="P37" s="11" t="s">
        <v>32</v>
      </c>
      <c r="Q37" s="29" t="str">
        <f t="shared" si="4"/>
        <v xml:space="preserve"> </v>
      </c>
    </row>
    <row r="38" spans="1:17" ht="10" customHeight="1" x14ac:dyDescent="0.25">
      <c r="A38" s="11" t="s">
        <v>33</v>
      </c>
      <c r="B38" s="12"/>
      <c r="C38" s="11" t="s">
        <v>33</v>
      </c>
      <c r="D38" s="12"/>
      <c r="E38" s="11" t="s">
        <v>33</v>
      </c>
      <c r="F38" s="12"/>
      <c r="G38" s="11" t="s">
        <v>33</v>
      </c>
      <c r="H38" s="12"/>
      <c r="I38" s="21"/>
      <c r="J38" s="20"/>
      <c r="K38" s="21"/>
      <c r="L38" s="20"/>
      <c r="M38" s="21"/>
      <c r="N38" s="20"/>
      <c r="O38" s="1"/>
      <c r="P38" s="11" t="s">
        <v>33</v>
      </c>
      <c r="Q38" s="29" t="str">
        <f t="shared" si="4"/>
        <v xml:space="preserve"> </v>
      </c>
    </row>
    <row r="39" spans="1:17" ht="10" customHeight="1" x14ac:dyDescent="0.25">
      <c r="A39" s="4" t="s">
        <v>25</v>
      </c>
      <c r="B39" s="12"/>
      <c r="C39" s="4" t="s">
        <v>25</v>
      </c>
      <c r="D39" s="12"/>
      <c r="E39" s="4" t="s">
        <v>25</v>
      </c>
      <c r="F39" s="12"/>
      <c r="G39" s="4" t="s">
        <v>25</v>
      </c>
      <c r="H39" s="12"/>
      <c r="I39" s="22"/>
      <c r="J39" s="20"/>
      <c r="K39" s="22"/>
      <c r="L39" s="20"/>
      <c r="M39" s="22"/>
      <c r="N39" s="20"/>
      <c r="O39" s="1"/>
      <c r="P39" s="4" t="s">
        <v>25</v>
      </c>
      <c r="Q39" s="29" t="str">
        <f t="shared" si="4"/>
        <v xml:space="preserve"> </v>
      </c>
    </row>
    <row r="40" spans="1:17" ht="10" customHeight="1" x14ac:dyDescent="0.25">
      <c r="A40" s="4" t="s">
        <v>23</v>
      </c>
      <c r="B40" s="12"/>
      <c r="C40" s="4" t="s">
        <v>23</v>
      </c>
      <c r="D40" s="12"/>
      <c r="E40" s="4" t="s">
        <v>23</v>
      </c>
      <c r="F40" s="12"/>
      <c r="G40" s="4" t="s">
        <v>23</v>
      </c>
      <c r="H40" s="12"/>
      <c r="I40" s="22"/>
      <c r="J40" s="20"/>
      <c r="K40" s="22"/>
      <c r="L40" s="20"/>
      <c r="M40" s="22"/>
      <c r="N40" s="20"/>
      <c r="O40" s="1"/>
      <c r="P40" s="4" t="s">
        <v>23</v>
      </c>
      <c r="Q40" s="29" t="str">
        <f t="shared" si="4"/>
        <v xml:space="preserve"> </v>
      </c>
    </row>
    <row r="41" spans="1:17" ht="4" customHeight="1" x14ac:dyDescent="0.25">
      <c r="A41" s="25"/>
      <c r="B41" s="26"/>
      <c r="C41" s="25"/>
      <c r="D41" s="26"/>
      <c r="E41" s="25"/>
      <c r="F41" s="26"/>
      <c r="G41" s="25"/>
      <c r="H41" s="26"/>
      <c r="I41" s="25"/>
      <c r="J41" s="26"/>
      <c r="K41" s="25"/>
      <c r="L41" s="26"/>
      <c r="M41" s="25"/>
      <c r="N41" s="26"/>
      <c r="O41" s="1"/>
      <c r="P41" s="27"/>
      <c r="Q41" s="28"/>
    </row>
    <row r="42" spans="1:17" ht="10" customHeight="1" x14ac:dyDescent="0.25">
      <c r="A42" s="53" t="s">
        <v>16</v>
      </c>
      <c r="B42" s="54"/>
      <c r="C42" s="1"/>
      <c r="D42" s="6" t="s">
        <v>15</v>
      </c>
      <c r="E42" s="8"/>
      <c r="F42" s="8"/>
      <c r="G42" s="8"/>
      <c r="H42" s="8"/>
      <c r="I42" s="8"/>
      <c r="J42" s="8"/>
      <c r="K42" s="8"/>
      <c r="L42" s="8"/>
      <c r="M42" s="7"/>
      <c r="N42" s="1"/>
      <c r="O42" s="1"/>
      <c r="P42" s="59" t="s">
        <v>26</v>
      </c>
      <c r="Q42" s="60"/>
    </row>
    <row r="43" spans="1:17" ht="10" customHeight="1" x14ac:dyDescent="0.25">
      <c r="A43" s="11" t="s">
        <v>31</v>
      </c>
      <c r="B43" s="12">
        <f>SUM(B3+D3+F3+H3+J3+L3+N3+B11+D11+F11+H11+J11+L11+N11+B19+D19+F19+H19+J19+L19+N19+B27+D27+F27+H27+J27+L27+N27+B35+D35+F35+H35+J35+L35+N35)</f>
        <v>0</v>
      </c>
      <c r="C43" s="1"/>
      <c r="D43" s="2" t="s">
        <v>46</v>
      </c>
      <c r="E43" s="1"/>
      <c r="F43" s="1"/>
      <c r="G43" s="9">
        <v>1</v>
      </c>
      <c r="H43" s="1" t="s">
        <v>48</v>
      </c>
      <c r="I43" s="1"/>
      <c r="J43" s="1" t="s">
        <v>24</v>
      </c>
      <c r="K43" s="1"/>
      <c r="L43" s="1"/>
      <c r="M43" s="3"/>
      <c r="N43" s="1"/>
      <c r="O43" s="1"/>
      <c r="P43" s="11" t="s">
        <v>31</v>
      </c>
      <c r="Q43" s="12">
        <f>SUM(B3+D3+F3+H3+J3+L3+N3+B11+D11+F11+H11+J11+L11+N11+B19+D19+F19+H19+J19+L19+N19+B27+D27+F27+H27+J27+L27+N27+B35+D35+F35+H35+J35+L35+N35)</f>
        <v>0</v>
      </c>
    </row>
    <row r="44" spans="1:17" ht="10" customHeight="1" x14ac:dyDescent="0.25">
      <c r="A44" s="11" t="s">
        <v>45</v>
      </c>
      <c r="B44" s="12">
        <f>SUM(B4+D4+F4+H4+J4+L4+N4+B12+D12+F12+H12+J12+L12+N12+B20+D20+F20+H20+J20+L20+N20+B28+D28+F28+H28+J28+L28+N28+B36+D36+F36+H36+J36+L36+N36)*4</f>
        <v>0</v>
      </c>
      <c r="C44" s="1"/>
      <c r="D44" s="2" t="s">
        <v>11</v>
      </c>
      <c r="E44" s="1"/>
      <c r="F44" s="1"/>
      <c r="G44" s="9">
        <v>0.4</v>
      </c>
      <c r="H44" s="1" t="s">
        <v>48</v>
      </c>
      <c r="I44" s="1"/>
      <c r="J44" s="1" t="s">
        <v>17</v>
      </c>
      <c r="K44" s="1"/>
      <c r="L44" s="1"/>
      <c r="M44" s="3"/>
      <c r="N44" s="1"/>
      <c r="O44" s="1"/>
      <c r="P44" s="11" t="s">
        <v>45</v>
      </c>
      <c r="Q44" s="12">
        <f>SUM(B4+D4+F4+H4+J4+L4+N4+B12+D12+F12+H12+J12+L12+N12+B20+D20+F20+H20+J20+L20+N20+B28+D28+F28+H28+J28+L28+N28+B36+D36+F36+H36+J36+L36+N36)*4</f>
        <v>0</v>
      </c>
    </row>
    <row r="45" spans="1:17" ht="10" customHeight="1" x14ac:dyDescent="0.25">
      <c r="A45" s="11" t="s">
        <v>32</v>
      </c>
      <c r="B45" s="12">
        <f>SUM(B5+D5+F5+H5+J5+L5+N5+B13+D13+F13+H13+J13+L13+N13+B21+D21+F21+H21+J21+L21+N21+B29+D29+F29+H29+J29+L29+N29+B37+D37+F37+H37+J37+L37+N37)*0.4</f>
        <v>0</v>
      </c>
      <c r="C45" s="1"/>
      <c r="D45" s="2" t="s">
        <v>12</v>
      </c>
      <c r="E45" s="1"/>
      <c r="F45" s="1"/>
      <c r="G45" s="9">
        <v>4</v>
      </c>
      <c r="H45" s="1" t="s">
        <v>48</v>
      </c>
      <c r="I45" s="1"/>
      <c r="J45" s="1" t="s">
        <v>37</v>
      </c>
      <c r="K45" s="1"/>
      <c r="L45" s="1"/>
      <c r="M45" s="3"/>
      <c r="N45" s="1"/>
      <c r="O45" s="1"/>
      <c r="P45" s="11" t="s">
        <v>32</v>
      </c>
      <c r="Q45" s="12">
        <f>SUM(B5+D5+F5+H5+J5+L5+N5+B13+D13+F13+H13+J13+L13+N13+B21+D21+F21+H21+J21+L21+N21+B29+D29+F29+H29+J29+L29+N29+B37+D37+F37+H37+J37+L37+N37)*0.4</f>
        <v>0</v>
      </c>
    </row>
    <row r="46" spans="1:17" ht="10" customHeight="1" x14ac:dyDescent="0.25">
      <c r="A46" s="11" t="s">
        <v>33</v>
      </c>
      <c r="B46" s="12">
        <f>SUM(B6+D6+F6+H6+J6+L6+N6+B14+D14+F14+H14+J14+L14+N14+B22+D22+F22+H22+J22+L22+N22+B30+D30+F30+H30+J30+L30+N30+B38+D38+F38+H38+J38+L38+N38)*4</f>
        <v>0</v>
      </c>
      <c r="C46" s="1"/>
      <c r="D46" s="2" t="s">
        <v>47</v>
      </c>
      <c r="E46" s="1"/>
      <c r="F46" s="1"/>
      <c r="G46" s="9">
        <v>6</v>
      </c>
      <c r="H46" s="1" t="s">
        <v>48</v>
      </c>
      <c r="I46" s="1"/>
      <c r="K46" s="1" t="s">
        <v>38</v>
      </c>
      <c r="L46" s="1"/>
      <c r="M46" s="3"/>
      <c r="N46" s="1"/>
      <c r="O46" s="1"/>
      <c r="P46" s="11" t="s">
        <v>33</v>
      </c>
      <c r="Q46" s="12">
        <f>SUM(B6+D6+F6+H6+J6+L6+N6+B14+D14+F14+H14+J14+L14+N14+B22+D22+F22+H22+J22+L22+N22+B30+D30+F30+H30+J30+L30+N30+B38+D38+F38+H38+J38+L38+N38)*4</f>
        <v>0</v>
      </c>
    </row>
    <row r="47" spans="1:17" ht="10" customHeight="1" x14ac:dyDescent="0.25">
      <c r="A47" s="4" t="s">
        <v>25</v>
      </c>
      <c r="B47" s="12">
        <f>SUM(B7+D7+F7+H7+J7+L7+N7+B15+D15+F15+H15+J15+L15+N15+B23+D23+F23+H23+J23+L23+N23+B31+D31+F31+H31+J31+L31+N31+B39+D39+F39+H39+J39+L39+N39)*6</f>
        <v>0</v>
      </c>
      <c r="C47" s="1"/>
      <c r="D47" s="2" t="s">
        <v>43</v>
      </c>
      <c r="E47" s="1"/>
      <c r="F47" s="1"/>
      <c r="G47" s="1"/>
      <c r="H47" s="1"/>
      <c r="I47" s="1"/>
      <c r="J47" s="1" t="s">
        <v>39</v>
      </c>
      <c r="K47" s="1"/>
      <c r="L47" s="1"/>
      <c r="M47" s="3"/>
      <c r="N47" s="1"/>
      <c r="O47" s="1"/>
      <c r="P47" s="4" t="s">
        <v>25</v>
      </c>
      <c r="Q47" s="12">
        <f>SUM(B7+D7+F7+H7+J7+L7+N7+B15+D15+F15+H15+J15+L15+N15+B23+D23+F23+H23+J23+L23+N23+B31+D31+F31+H31+J31+L31+N31+B39+D39+F39+H39+J39+L39+N39)*6</f>
        <v>0</v>
      </c>
    </row>
    <row r="48" spans="1:17" ht="10" customHeight="1" x14ac:dyDescent="0.25">
      <c r="A48" s="4" t="s">
        <v>23</v>
      </c>
      <c r="B48" s="12">
        <f>SUM(B8+D8+F8+H8+J8+L8+N8+B16+D16+F16+H16+J16+L16+N16+B24+D24+F24+H24+J24+L24+N24+B32+D32+F32+H32+J32+L32+N32+B40+D40+F40+H40+J40+L40+N40)*3</f>
        <v>0</v>
      </c>
      <c r="C48" s="1"/>
      <c r="D48" s="4"/>
      <c r="E48" s="10"/>
      <c r="F48" s="10"/>
      <c r="G48" s="10"/>
      <c r="H48" s="10"/>
      <c r="I48" s="10"/>
      <c r="J48" s="15"/>
      <c r="K48" s="10" t="s">
        <v>22</v>
      </c>
      <c r="L48" s="10"/>
      <c r="M48" s="5"/>
      <c r="N48" s="1"/>
      <c r="O48" s="1"/>
      <c r="P48" s="4" t="s">
        <v>23</v>
      </c>
      <c r="Q48" s="12">
        <f>SUM(B8+D8+F8+H8+J8+L8+N8+B16+D16+F16+H16+J16+L16+N16+B24+D24+F24+H24+J24+L24+N24+B32+D32+F32+H32+J32+L32+N32+B40+D40+F40+H40+J40+L40+N40)*3</f>
        <v>0</v>
      </c>
    </row>
    <row r="49" spans="1:17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51" t="s">
        <v>44</v>
      </c>
      <c r="Q49" s="49">
        <f>SUM(Q43:Q48)</f>
        <v>0</v>
      </c>
    </row>
    <row r="50" spans="1:17" x14ac:dyDescent="0.25">
      <c r="A50" s="1"/>
      <c r="P50" s="52"/>
      <c r="Q50" s="50"/>
    </row>
    <row r="52" spans="1:17" x14ac:dyDescent="0.25">
      <c r="Q52" s="13">
        <f>Q49</f>
        <v>0</v>
      </c>
    </row>
  </sheetData>
  <mergeCells count="51">
    <mergeCell ref="Q49:Q50"/>
    <mergeCell ref="P49:P50"/>
    <mergeCell ref="P42:Q42"/>
    <mergeCell ref="A42:B42"/>
    <mergeCell ref="A1:B1"/>
    <mergeCell ref="C1:D1"/>
    <mergeCell ref="E1:F1"/>
    <mergeCell ref="G1:H1"/>
    <mergeCell ref="I1:J1"/>
    <mergeCell ref="P26:Q26"/>
    <mergeCell ref="P34:Q34"/>
    <mergeCell ref="I2:J2"/>
    <mergeCell ref="K2:L2"/>
    <mergeCell ref="M1:N1"/>
    <mergeCell ref="P2:Q2"/>
    <mergeCell ref="P10:Q10"/>
    <mergeCell ref="P18:Q18"/>
    <mergeCell ref="M2:N2"/>
    <mergeCell ref="I10:J10"/>
    <mergeCell ref="K1:L1"/>
    <mergeCell ref="K10:L10"/>
    <mergeCell ref="M10:N10"/>
    <mergeCell ref="M18:N18"/>
    <mergeCell ref="K18:L18"/>
    <mergeCell ref="A2:B2"/>
    <mergeCell ref="C2:D2"/>
    <mergeCell ref="E2:F2"/>
    <mergeCell ref="G2:H2"/>
    <mergeCell ref="A10:B10"/>
    <mergeCell ref="C10:D10"/>
    <mergeCell ref="E10:F10"/>
    <mergeCell ref="G10:H10"/>
    <mergeCell ref="A18:B18"/>
    <mergeCell ref="C18:D18"/>
    <mergeCell ref="E18:F18"/>
    <mergeCell ref="G18:H18"/>
    <mergeCell ref="I18:J18"/>
    <mergeCell ref="C26:D26"/>
    <mergeCell ref="I34:J34"/>
    <mergeCell ref="K34:L34"/>
    <mergeCell ref="M34:N34"/>
    <mergeCell ref="A34:B34"/>
    <mergeCell ref="C34:D34"/>
    <mergeCell ref="E34:F34"/>
    <mergeCell ref="G34:H34"/>
    <mergeCell ref="E26:F26"/>
    <mergeCell ref="G26:H26"/>
    <mergeCell ref="I26:J26"/>
    <mergeCell ref="K26:L26"/>
    <mergeCell ref="M26:N26"/>
    <mergeCell ref="A26:B26"/>
  </mergeCells>
  <phoneticPr fontId="0" type="noConversion"/>
  <pageMargins left="0.75" right="0.75" top="0.75" bottom="0.67" header="0.5" footer="0.5"/>
  <pageSetup orientation="landscape" horizontalDpi="300" verticalDpi="300" r:id="rId1"/>
  <headerFooter alignWithMargins="0">
    <oddHeader>&amp;CWellness Committee Activity Journal&amp;R&amp;F</oddHeader>
    <oddFooter>&amp;L_______________________________
Signature / Date&amp;C&amp;14Month: 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2"/>
  <sheetViews>
    <sheetView zoomScaleNormal="100" workbookViewId="0">
      <pane ySplit="1" topLeftCell="A2" activePane="bottomLeft" state="frozen"/>
      <selection activeCell="C1" sqref="C1"/>
      <selection pane="bottomLeft" sqref="A1:B1"/>
    </sheetView>
  </sheetViews>
  <sheetFormatPr defaultRowHeight="12.5" x14ac:dyDescent="0.25"/>
  <cols>
    <col min="2" max="2" width="5.7265625" customWidth="1"/>
    <col min="4" max="4" width="5.7265625" customWidth="1"/>
    <col min="6" max="6" width="5.7265625" customWidth="1"/>
    <col min="8" max="8" width="5.7265625" customWidth="1"/>
    <col min="10" max="10" width="5.7265625" customWidth="1"/>
    <col min="12" max="12" width="5.7265625" customWidth="1"/>
    <col min="14" max="14" width="5.7265625" customWidth="1"/>
    <col min="15" max="15" width="2.453125" customWidth="1"/>
    <col min="17" max="17" width="5.7265625" customWidth="1"/>
  </cols>
  <sheetData>
    <row r="1" spans="1:17" x14ac:dyDescent="0.25">
      <c r="A1" s="61" t="s">
        <v>19</v>
      </c>
      <c r="B1" s="61"/>
      <c r="C1" s="61" t="s">
        <v>20</v>
      </c>
      <c r="D1" s="61"/>
      <c r="E1" s="45" t="s">
        <v>21</v>
      </c>
      <c r="F1" s="45"/>
      <c r="G1" s="45" t="s">
        <v>29</v>
      </c>
      <c r="H1" s="45"/>
      <c r="I1" s="45" t="s">
        <v>10</v>
      </c>
      <c r="J1" s="45"/>
      <c r="K1" s="45" t="s">
        <v>34</v>
      </c>
      <c r="L1" s="45"/>
      <c r="M1" s="45" t="s">
        <v>35</v>
      </c>
      <c r="N1" s="45"/>
      <c r="O1" s="1"/>
      <c r="P1" s="1"/>
      <c r="Q1" s="1"/>
    </row>
    <row r="2" spans="1:17" x14ac:dyDescent="0.25">
      <c r="A2" s="48"/>
      <c r="B2" s="62"/>
      <c r="C2" s="48"/>
      <c r="D2" s="62"/>
      <c r="E2" s="48"/>
      <c r="F2" s="62"/>
      <c r="G2" s="48"/>
      <c r="H2" s="62"/>
      <c r="I2" s="46">
        <v>46023</v>
      </c>
      <c r="J2" s="63"/>
      <c r="K2" s="46">
        <v>46024</v>
      </c>
      <c r="L2" s="63"/>
      <c r="M2" s="46">
        <v>46025</v>
      </c>
      <c r="N2" s="63"/>
      <c r="O2" s="1"/>
      <c r="P2" s="55" t="s">
        <v>30</v>
      </c>
      <c r="Q2" s="56"/>
    </row>
    <row r="3" spans="1:17" ht="10" customHeight="1" x14ac:dyDescent="0.25">
      <c r="A3" s="16"/>
      <c r="B3" s="17"/>
      <c r="C3" s="16"/>
      <c r="D3" s="17"/>
      <c r="E3" s="16"/>
      <c r="F3" s="17"/>
      <c r="G3" s="16"/>
      <c r="H3" s="17"/>
      <c r="I3" s="11" t="s">
        <v>31</v>
      </c>
      <c r="J3" s="12"/>
      <c r="K3" s="11" t="s">
        <v>31</v>
      </c>
      <c r="L3" s="12"/>
      <c r="M3" s="11" t="s">
        <v>31</v>
      </c>
      <c r="N3" s="12"/>
      <c r="O3" s="1"/>
      <c r="P3" s="11" t="s">
        <v>31</v>
      </c>
      <c r="Q3" s="12" t="str">
        <f>IF(B3+D3+F3+H3+J3+L3+N3&lt;0.1," ",B3+D3+F3+H3+J3+L3+N3)</f>
        <v xml:space="preserve"> </v>
      </c>
    </row>
    <row r="4" spans="1:17" ht="10" customHeight="1" x14ac:dyDescent="0.25">
      <c r="A4" s="16"/>
      <c r="B4" s="17"/>
      <c r="C4" s="16"/>
      <c r="D4" s="17"/>
      <c r="E4" s="16"/>
      <c r="F4" s="17"/>
      <c r="G4" s="16"/>
      <c r="H4" s="17"/>
      <c r="I4" s="11" t="s">
        <v>45</v>
      </c>
      <c r="J4" s="12"/>
      <c r="K4" s="11" t="s">
        <v>45</v>
      </c>
      <c r="L4" s="12"/>
      <c r="M4" s="11" t="s">
        <v>45</v>
      </c>
      <c r="N4" s="12"/>
      <c r="O4" s="1"/>
      <c r="P4" s="11" t="s">
        <v>45</v>
      </c>
      <c r="Q4" s="12" t="str">
        <f t="shared" ref="Q4:Q8" si="0">IF(B4+D4+F4+H4+J4+L4+N4&lt;0.1," ",B4+D4+F4+H4+J4+L4+N4)</f>
        <v xml:space="preserve"> </v>
      </c>
    </row>
    <row r="5" spans="1:17" ht="10" customHeight="1" x14ac:dyDescent="0.25">
      <c r="A5" s="16"/>
      <c r="B5" s="17"/>
      <c r="C5" s="16"/>
      <c r="D5" s="17"/>
      <c r="E5" s="16"/>
      <c r="F5" s="17"/>
      <c r="G5" s="16"/>
      <c r="H5" s="17"/>
      <c r="I5" s="11" t="s">
        <v>32</v>
      </c>
      <c r="J5" s="12"/>
      <c r="K5" s="11" t="s">
        <v>32</v>
      </c>
      <c r="L5" s="12"/>
      <c r="M5" s="11" t="s">
        <v>32</v>
      </c>
      <c r="N5" s="12"/>
      <c r="O5" s="1"/>
      <c r="P5" s="11" t="s">
        <v>32</v>
      </c>
      <c r="Q5" s="12" t="str">
        <f t="shared" si="0"/>
        <v xml:space="preserve"> </v>
      </c>
    </row>
    <row r="6" spans="1:17" ht="10" customHeight="1" x14ac:dyDescent="0.25">
      <c r="A6" s="16"/>
      <c r="B6" s="17"/>
      <c r="C6" s="16"/>
      <c r="D6" s="17"/>
      <c r="E6" s="16"/>
      <c r="F6" s="17"/>
      <c r="G6" s="16"/>
      <c r="H6" s="17"/>
      <c r="I6" s="11" t="s">
        <v>33</v>
      </c>
      <c r="J6" s="12"/>
      <c r="K6" s="11" t="s">
        <v>33</v>
      </c>
      <c r="L6" s="12"/>
      <c r="M6" s="11" t="s">
        <v>33</v>
      </c>
      <c r="N6" s="12"/>
      <c r="O6" s="1"/>
      <c r="P6" s="11" t="s">
        <v>33</v>
      </c>
      <c r="Q6" s="12" t="str">
        <f t="shared" si="0"/>
        <v xml:space="preserve"> </v>
      </c>
    </row>
    <row r="7" spans="1:17" ht="10" customHeight="1" x14ac:dyDescent="0.25">
      <c r="A7" s="18"/>
      <c r="B7" s="17"/>
      <c r="C7" s="18"/>
      <c r="D7" s="17"/>
      <c r="E7" s="18"/>
      <c r="F7" s="17"/>
      <c r="G7" s="18"/>
      <c r="H7" s="17"/>
      <c r="I7" s="4" t="s">
        <v>25</v>
      </c>
      <c r="J7" s="12"/>
      <c r="K7" s="4" t="s">
        <v>25</v>
      </c>
      <c r="L7" s="12"/>
      <c r="M7" s="4" t="s">
        <v>25</v>
      </c>
      <c r="N7" s="12"/>
      <c r="O7" s="1"/>
      <c r="P7" s="4" t="s">
        <v>25</v>
      </c>
      <c r="Q7" s="12" t="str">
        <f t="shared" si="0"/>
        <v xml:space="preserve"> </v>
      </c>
    </row>
    <row r="8" spans="1:17" ht="10" customHeight="1" x14ac:dyDescent="0.25">
      <c r="A8" s="18"/>
      <c r="B8" s="17"/>
      <c r="C8" s="18"/>
      <c r="D8" s="17"/>
      <c r="E8" s="18"/>
      <c r="F8" s="17"/>
      <c r="G8" s="18"/>
      <c r="H8" s="17"/>
      <c r="I8" s="4" t="s">
        <v>23</v>
      </c>
      <c r="J8" s="12"/>
      <c r="K8" s="4" t="s">
        <v>23</v>
      </c>
      <c r="L8" s="12"/>
      <c r="M8" s="4" t="s">
        <v>23</v>
      </c>
      <c r="N8" s="12"/>
      <c r="O8" s="1"/>
      <c r="P8" s="4" t="s">
        <v>23</v>
      </c>
      <c r="Q8" s="12" t="str">
        <f t="shared" si="0"/>
        <v xml:space="preserve"> </v>
      </c>
    </row>
    <row r="9" spans="1:17" ht="4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x14ac:dyDescent="0.25">
      <c r="A10" s="46">
        <v>46026</v>
      </c>
      <c r="B10" s="47"/>
      <c r="C10" s="46">
        <v>46027</v>
      </c>
      <c r="D10" s="47"/>
      <c r="E10" s="46">
        <v>46028</v>
      </c>
      <c r="F10" s="47"/>
      <c r="G10" s="46">
        <v>46029</v>
      </c>
      <c r="H10" s="47"/>
      <c r="I10" s="46">
        <v>46030</v>
      </c>
      <c r="J10" s="47"/>
      <c r="K10" s="46">
        <v>46031</v>
      </c>
      <c r="L10" s="47"/>
      <c r="M10" s="46">
        <v>46032</v>
      </c>
      <c r="N10" s="47"/>
      <c r="O10" s="1"/>
      <c r="P10" s="55" t="s">
        <v>30</v>
      </c>
      <c r="Q10" s="56"/>
    </row>
    <row r="11" spans="1:17" ht="10" customHeight="1" x14ac:dyDescent="0.25">
      <c r="A11" s="11" t="s">
        <v>31</v>
      </c>
      <c r="B11" s="12"/>
      <c r="C11" s="11" t="s">
        <v>31</v>
      </c>
      <c r="D11" s="12"/>
      <c r="E11" s="11" t="s">
        <v>31</v>
      </c>
      <c r="F11" s="12"/>
      <c r="G11" s="11" t="s">
        <v>31</v>
      </c>
      <c r="H11" s="12"/>
      <c r="I11" s="11" t="s">
        <v>31</v>
      </c>
      <c r="J11" s="12"/>
      <c r="K11" s="11" t="s">
        <v>31</v>
      </c>
      <c r="L11" s="12"/>
      <c r="M11" s="11" t="s">
        <v>31</v>
      </c>
      <c r="N11" s="12"/>
      <c r="O11" s="1"/>
      <c r="P11" s="11" t="s">
        <v>31</v>
      </c>
      <c r="Q11" s="12" t="str">
        <f>IF(B11+D11+F11+H11+J11+L11+N11&lt;0.1," ",B11+D11+F11+H11+J11+L11+N11)</f>
        <v xml:space="preserve"> </v>
      </c>
    </row>
    <row r="12" spans="1:17" ht="10" customHeight="1" x14ac:dyDescent="0.25">
      <c r="A12" s="11" t="s">
        <v>45</v>
      </c>
      <c r="B12" s="32"/>
      <c r="C12" s="11" t="s">
        <v>45</v>
      </c>
      <c r="D12" s="12"/>
      <c r="E12" s="11" t="s">
        <v>45</v>
      </c>
      <c r="F12" s="12"/>
      <c r="G12" s="11" t="s">
        <v>45</v>
      </c>
      <c r="H12" s="12"/>
      <c r="I12" s="11" t="s">
        <v>45</v>
      </c>
      <c r="J12" s="12"/>
      <c r="K12" s="11" t="s">
        <v>45</v>
      </c>
      <c r="L12" s="12"/>
      <c r="M12" s="11" t="s">
        <v>45</v>
      </c>
      <c r="N12" s="12"/>
      <c r="O12" s="1"/>
      <c r="P12" s="11" t="s">
        <v>45</v>
      </c>
      <c r="Q12" s="12" t="str">
        <f t="shared" ref="Q12:Q16" si="1">IF(B12+D12+F12+H12+J12+L12+N12&lt;0.1," ",B12+D12+F12+H12+J12+L12+N12)</f>
        <v xml:space="preserve"> </v>
      </c>
    </row>
    <row r="13" spans="1:17" ht="10" customHeight="1" x14ac:dyDescent="0.25">
      <c r="A13" s="11" t="s">
        <v>32</v>
      </c>
      <c r="B13" s="12"/>
      <c r="C13" s="11" t="s">
        <v>32</v>
      </c>
      <c r="D13" s="12"/>
      <c r="E13" s="11" t="s">
        <v>32</v>
      </c>
      <c r="F13" s="12"/>
      <c r="G13" s="11" t="s">
        <v>32</v>
      </c>
      <c r="H13" s="12"/>
      <c r="I13" s="11" t="s">
        <v>32</v>
      </c>
      <c r="J13" s="12"/>
      <c r="K13" s="11" t="s">
        <v>32</v>
      </c>
      <c r="L13" s="12"/>
      <c r="M13" s="11" t="s">
        <v>32</v>
      </c>
      <c r="N13" s="12"/>
      <c r="O13" s="1"/>
      <c r="P13" s="11" t="s">
        <v>32</v>
      </c>
      <c r="Q13" s="12" t="str">
        <f t="shared" si="1"/>
        <v xml:space="preserve"> </v>
      </c>
    </row>
    <row r="14" spans="1:17" ht="10" customHeight="1" x14ac:dyDescent="0.25">
      <c r="A14" s="11" t="s">
        <v>33</v>
      </c>
      <c r="B14" s="12"/>
      <c r="C14" s="11" t="s">
        <v>33</v>
      </c>
      <c r="D14" s="12"/>
      <c r="E14" s="11" t="s">
        <v>33</v>
      </c>
      <c r="F14" s="12"/>
      <c r="G14" s="11" t="s">
        <v>33</v>
      </c>
      <c r="H14" s="12"/>
      <c r="I14" s="11" t="s">
        <v>33</v>
      </c>
      <c r="J14" s="12"/>
      <c r="K14" s="11" t="s">
        <v>33</v>
      </c>
      <c r="L14" s="12"/>
      <c r="M14" s="11" t="s">
        <v>33</v>
      </c>
      <c r="N14" s="12"/>
      <c r="O14" s="1"/>
      <c r="P14" s="11" t="s">
        <v>33</v>
      </c>
      <c r="Q14" s="12" t="str">
        <f t="shared" si="1"/>
        <v xml:space="preserve"> </v>
      </c>
    </row>
    <row r="15" spans="1:17" ht="10" customHeight="1" x14ac:dyDescent="0.25">
      <c r="A15" s="4" t="s">
        <v>25</v>
      </c>
      <c r="B15" s="12"/>
      <c r="C15" s="4" t="s">
        <v>25</v>
      </c>
      <c r="D15" s="12"/>
      <c r="E15" s="4" t="s">
        <v>25</v>
      </c>
      <c r="F15" s="12"/>
      <c r="G15" s="4" t="s">
        <v>25</v>
      </c>
      <c r="H15" s="12"/>
      <c r="I15" s="4" t="s">
        <v>25</v>
      </c>
      <c r="J15" s="12"/>
      <c r="K15" s="4" t="s">
        <v>25</v>
      </c>
      <c r="L15" s="12"/>
      <c r="M15" s="4" t="s">
        <v>25</v>
      </c>
      <c r="N15" s="12"/>
      <c r="O15" s="1"/>
      <c r="P15" s="4" t="s">
        <v>25</v>
      </c>
      <c r="Q15" s="12" t="str">
        <f t="shared" si="1"/>
        <v xml:space="preserve"> </v>
      </c>
    </row>
    <row r="16" spans="1:17" ht="10" customHeight="1" x14ac:dyDescent="0.25">
      <c r="A16" s="4" t="s">
        <v>23</v>
      </c>
      <c r="B16" s="12"/>
      <c r="C16" s="4" t="s">
        <v>23</v>
      </c>
      <c r="D16" s="12"/>
      <c r="E16" s="4" t="s">
        <v>23</v>
      </c>
      <c r="F16" s="12"/>
      <c r="G16" s="4" t="s">
        <v>23</v>
      </c>
      <c r="H16" s="12"/>
      <c r="I16" s="4" t="s">
        <v>23</v>
      </c>
      <c r="J16" s="12"/>
      <c r="K16" s="4" t="s">
        <v>23</v>
      </c>
      <c r="L16" s="12"/>
      <c r="M16" s="4" t="s">
        <v>23</v>
      </c>
      <c r="N16" s="12"/>
      <c r="O16" s="1"/>
      <c r="P16" s="4" t="s">
        <v>23</v>
      </c>
      <c r="Q16" s="12" t="str">
        <f t="shared" si="1"/>
        <v xml:space="preserve"> </v>
      </c>
    </row>
    <row r="17" spans="1:17" ht="4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x14ac:dyDescent="0.25">
      <c r="A18" s="46">
        <v>46033</v>
      </c>
      <c r="B18" s="47"/>
      <c r="C18" s="46">
        <v>46034</v>
      </c>
      <c r="D18" s="47"/>
      <c r="E18" s="46">
        <v>46035</v>
      </c>
      <c r="F18" s="47"/>
      <c r="G18" s="46">
        <v>46036</v>
      </c>
      <c r="H18" s="47"/>
      <c r="I18" s="46">
        <v>46037</v>
      </c>
      <c r="J18" s="47"/>
      <c r="K18" s="46">
        <v>46038</v>
      </c>
      <c r="L18" s="47"/>
      <c r="M18" s="46">
        <v>46039</v>
      </c>
      <c r="N18" s="47"/>
      <c r="O18" s="1"/>
      <c r="P18" s="55" t="s">
        <v>30</v>
      </c>
      <c r="Q18" s="56"/>
    </row>
    <row r="19" spans="1:17" ht="10" customHeight="1" x14ac:dyDescent="0.25">
      <c r="A19" s="11" t="s">
        <v>31</v>
      </c>
      <c r="B19" s="12"/>
      <c r="C19" s="11" t="s">
        <v>31</v>
      </c>
      <c r="D19" s="12"/>
      <c r="E19" s="11" t="s">
        <v>31</v>
      </c>
      <c r="F19" s="12"/>
      <c r="G19" s="11" t="s">
        <v>31</v>
      </c>
      <c r="H19" s="12"/>
      <c r="I19" s="11" t="s">
        <v>31</v>
      </c>
      <c r="J19" s="12"/>
      <c r="K19" s="11" t="s">
        <v>31</v>
      </c>
      <c r="L19" s="12"/>
      <c r="M19" s="11" t="s">
        <v>31</v>
      </c>
      <c r="N19" s="12"/>
      <c r="O19" s="1"/>
      <c r="P19" s="11" t="s">
        <v>31</v>
      </c>
      <c r="Q19" s="12" t="str">
        <f>IF(B19+D19+F19+H19+J19+L19+N19&lt;0.1," ",B19+D19+F19+H19+J19+L19+N19)</f>
        <v xml:space="preserve"> </v>
      </c>
    </row>
    <row r="20" spans="1:17" ht="10" customHeight="1" x14ac:dyDescent="0.25">
      <c r="A20" s="11" t="s">
        <v>45</v>
      </c>
      <c r="B20" s="12"/>
      <c r="C20" s="11" t="s">
        <v>45</v>
      </c>
      <c r="D20" s="12"/>
      <c r="E20" s="11" t="s">
        <v>45</v>
      </c>
      <c r="F20" s="12"/>
      <c r="G20" s="11" t="s">
        <v>45</v>
      </c>
      <c r="H20" s="12"/>
      <c r="I20" s="11" t="s">
        <v>45</v>
      </c>
      <c r="J20" s="12"/>
      <c r="K20" s="11" t="s">
        <v>45</v>
      </c>
      <c r="L20" s="12"/>
      <c r="M20" s="11" t="s">
        <v>45</v>
      </c>
      <c r="N20" s="12"/>
      <c r="O20" s="1"/>
      <c r="P20" s="11" t="s">
        <v>45</v>
      </c>
      <c r="Q20" s="12" t="str">
        <f t="shared" ref="Q20:Q24" si="2">IF(B20+D20+F20+H20+J20+L20+N20&lt;0.1," ",B20+D20+F20+H20+J20+L20+N20)</f>
        <v xml:space="preserve"> </v>
      </c>
    </row>
    <row r="21" spans="1:17" ht="10" customHeight="1" x14ac:dyDescent="0.25">
      <c r="A21" s="11" t="s">
        <v>32</v>
      </c>
      <c r="B21" s="12"/>
      <c r="C21" s="11" t="s">
        <v>32</v>
      </c>
      <c r="D21" s="12"/>
      <c r="E21" s="11" t="s">
        <v>32</v>
      </c>
      <c r="F21" s="12"/>
      <c r="G21" s="11" t="s">
        <v>32</v>
      </c>
      <c r="H21" s="12"/>
      <c r="I21" s="11" t="s">
        <v>32</v>
      </c>
      <c r="J21" s="12"/>
      <c r="K21" s="11" t="s">
        <v>32</v>
      </c>
      <c r="L21" s="12"/>
      <c r="M21" s="11" t="s">
        <v>32</v>
      </c>
      <c r="N21" s="12"/>
      <c r="O21" s="1"/>
      <c r="P21" s="11" t="s">
        <v>32</v>
      </c>
      <c r="Q21" s="12" t="str">
        <f t="shared" si="2"/>
        <v xml:space="preserve"> </v>
      </c>
    </row>
    <row r="22" spans="1:17" ht="10" customHeight="1" x14ac:dyDescent="0.25">
      <c r="A22" s="11" t="s">
        <v>33</v>
      </c>
      <c r="B22" s="12"/>
      <c r="C22" s="11" t="s">
        <v>33</v>
      </c>
      <c r="D22" s="12"/>
      <c r="E22" s="11" t="s">
        <v>33</v>
      </c>
      <c r="F22" s="12"/>
      <c r="G22" s="11" t="s">
        <v>33</v>
      </c>
      <c r="H22" s="12"/>
      <c r="I22" s="11" t="s">
        <v>33</v>
      </c>
      <c r="J22" s="12"/>
      <c r="K22" s="11" t="s">
        <v>33</v>
      </c>
      <c r="L22" s="12"/>
      <c r="M22" s="11" t="s">
        <v>33</v>
      </c>
      <c r="N22" s="12"/>
      <c r="O22" s="1"/>
      <c r="P22" s="11" t="s">
        <v>33</v>
      </c>
      <c r="Q22" s="12" t="str">
        <f t="shared" si="2"/>
        <v xml:space="preserve"> </v>
      </c>
    </row>
    <row r="23" spans="1:17" ht="10" customHeight="1" x14ac:dyDescent="0.25">
      <c r="A23" s="4" t="s">
        <v>25</v>
      </c>
      <c r="B23" s="12"/>
      <c r="C23" s="4" t="s">
        <v>25</v>
      </c>
      <c r="D23" s="12"/>
      <c r="E23" s="4" t="s">
        <v>25</v>
      </c>
      <c r="F23" s="12"/>
      <c r="G23" s="4" t="s">
        <v>25</v>
      </c>
      <c r="H23" s="12"/>
      <c r="I23" s="4" t="s">
        <v>25</v>
      </c>
      <c r="J23" s="12"/>
      <c r="K23" s="4" t="s">
        <v>25</v>
      </c>
      <c r="L23" s="12"/>
      <c r="M23" s="4" t="s">
        <v>25</v>
      </c>
      <c r="N23" s="12"/>
      <c r="O23" s="1"/>
      <c r="P23" s="4" t="s">
        <v>25</v>
      </c>
      <c r="Q23" s="12" t="str">
        <f t="shared" si="2"/>
        <v xml:space="preserve"> </v>
      </c>
    </row>
    <row r="24" spans="1:17" ht="10" customHeight="1" x14ac:dyDescent="0.25">
      <c r="A24" s="4" t="s">
        <v>23</v>
      </c>
      <c r="B24" s="12"/>
      <c r="C24" s="4" t="s">
        <v>23</v>
      </c>
      <c r="D24" s="12"/>
      <c r="E24" s="4" t="s">
        <v>23</v>
      </c>
      <c r="F24" s="12"/>
      <c r="G24" s="4" t="s">
        <v>23</v>
      </c>
      <c r="H24" s="12"/>
      <c r="I24" s="4" t="s">
        <v>23</v>
      </c>
      <c r="J24" s="12"/>
      <c r="K24" s="4" t="s">
        <v>23</v>
      </c>
      <c r="L24" s="12"/>
      <c r="M24" s="4" t="s">
        <v>23</v>
      </c>
      <c r="N24" s="12"/>
      <c r="O24" s="1"/>
      <c r="P24" s="4" t="s">
        <v>23</v>
      </c>
      <c r="Q24" s="12" t="str">
        <f t="shared" si="2"/>
        <v xml:space="preserve"> </v>
      </c>
    </row>
    <row r="25" spans="1:17" ht="4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x14ac:dyDescent="0.25">
      <c r="A26" s="46">
        <v>46040</v>
      </c>
      <c r="B26" s="47"/>
      <c r="C26" s="46">
        <v>46041</v>
      </c>
      <c r="D26" s="47"/>
      <c r="E26" s="46">
        <v>46042</v>
      </c>
      <c r="F26" s="47"/>
      <c r="G26" s="46">
        <v>46043</v>
      </c>
      <c r="H26" s="47"/>
      <c r="I26" s="46">
        <v>46044</v>
      </c>
      <c r="J26" s="47"/>
      <c r="K26" s="46">
        <v>46045</v>
      </c>
      <c r="L26" s="47"/>
      <c r="M26" s="46">
        <v>46046</v>
      </c>
      <c r="N26" s="47"/>
      <c r="O26" s="1"/>
      <c r="P26" s="55" t="s">
        <v>30</v>
      </c>
      <c r="Q26" s="56"/>
    </row>
    <row r="27" spans="1:17" ht="10" customHeight="1" x14ac:dyDescent="0.25">
      <c r="A27" s="11" t="s">
        <v>31</v>
      </c>
      <c r="B27" s="12"/>
      <c r="C27" s="11" t="s">
        <v>31</v>
      </c>
      <c r="D27" s="12"/>
      <c r="E27" s="11" t="s">
        <v>31</v>
      </c>
      <c r="F27" s="12"/>
      <c r="G27" s="11" t="s">
        <v>31</v>
      </c>
      <c r="H27" s="12"/>
      <c r="I27" s="11" t="s">
        <v>31</v>
      </c>
      <c r="J27" s="12"/>
      <c r="K27" s="11" t="s">
        <v>31</v>
      </c>
      <c r="L27" s="12"/>
      <c r="M27" s="11" t="s">
        <v>31</v>
      </c>
      <c r="N27" s="12"/>
      <c r="O27" s="1"/>
      <c r="P27" s="11" t="s">
        <v>31</v>
      </c>
      <c r="Q27" s="12" t="str">
        <f>IF(B27+D27+F27+H27+J27+L27+N27&lt;0.1," ",B27+D27+F27+H27+J27+L27+N27)</f>
        <v xml:space="preserve"> </v>
      </c>
    </row>
    <row r="28" spans="1:17" ht="10" customHeight="1" x14ac:dyDescent="0.25">
      <c r="A28" s="11" t="s">
        <v>45</v>
      </c>
      <c r="B28" s="12"/>
      <c r="C28" s="11" t="s">
        <v>45</v>
      </c>
      <c r="D28" s="12"/>
      <c r="E28" s="11" t="s">
        <v>45</v>
      </c>
      <c r="F28" s="12"/>
      <c r="G28" s="11" t="s">
        <v>45</v>
      </c>
      <c r="H28" s="12"/>
      <c r="I28" s="11" t="s">
        <v>45</v>
      </c>
      <c r="J28" s="12"/>
      <c r="K28" s="11" t="s">
        <v>45</v>
      </c>
      <c r="L28" s="12"/>
      <c r="M28" s="11" t="s">
        <v>45</v>
      </c>
      <c r="N28" s="12"/>
      <c r="O28" s="1"/>
      <c r="P28" s="11" t="s">
        <v>45</v>
      </c>
      <c r="Q28" s="12" t="str">
        <f t="shared" ref="Q28:Q32" si="3">IF(B28+D28+F28+H28+J28+L28+N28&lt;0.1," ",B28+D28+F28+H28+J28+L28+N28)</f>
        <v xml:space="preserve"> </v>
      </c>
    </row>
    <row r="29" spans="1:17" ht="10" customHeight="1" x14ac:dyDescent="0.25">
      <c r="A29" s="11" t="s">
        <v>32</v>
      </c>
      <c r="B29" s="12"/>
      <c r="C29" s="11" t="s">
        <v>32</v>
      </c>
      <c r="D29" s="12"/>
      <c r="E29" s="11" t="s">
        <v>32</v>
      </c>
      <c r="F29" s="12"/>
      <c r="G29" s="11" t="s">
        <v>32</v>
      </c>
      <c r="H29" s="12"/>
      <c r="I29" s="11" t="s">
        <v>32</v>
      </c>
      <c r="J29" s="12"/>
      <c r="K29" s="11" t="s">
        <v>32</v>
      </c>
      <c r="L29" s="12"/>
      <c r="M29" s="11" t="s">
        <v>32</v>
      </c>
      <c r="N29" s="12"/>
      <c r="O29" s="1"/>
      <c r="P29" s="11" t="s">
        <v>32</v>
      </c>
      <c r="Q29" s="12" t="str">
        <f t="shared" si="3"/>
        <v xml:space="preserve"> </v>
      </c>
    </row>
    <row r="30" spans="1:17" ht="10" customHeight="1" x14ac:dyDescent="0.25">
      <c r="A30" s="11" t="s">
        <v>33</v>
      </c>
      <c r="B30" s="12"/>
      <c r="C30" s="11" t="s">
        <v>33</v>
      </c>
      <c r="D30" s="12"/>
      <c r="E30" s="11" t="s">
        <v>33</v>
      </c>
      <c r="F30" s="12"/>
      <c r="G30" s="11" t="s">
        <v>33</v>
      </c>
      <c r="H30" s="12"/>
      <c r="I30" s="11" t="s">
        <v>33</v>
      </c>
      <c r="J30" s="12"/>
      <c r="K30" s="11" t="s">
        <v>33</v>
      </c>
      <c r="L30" s="12"/>
      <c r="M30" s="11" t="s">
        <v>33</v>
      </c>
      <c r="N30" s="12"/>
      <c r="O30" s="1"/>
      <c r="P30" s="11" t="s">
        <v>33</v>
      </c>
      <c r="Q30" s="12" t="str">
        <f t="shared" si="3"/>
        <v xml:space="preserve"> </v>
      </c>
    </row>
    <row r="31" spans="1:17" ht="10" customHeight="1" x14ac:dyDescent="0.25">
      <c r="A31" s="4" t="s">
        <v>25</v>
      </c>
      <c r="B31" s="12"/>
      <c r="C31" s="4" t="s">
        <v>25</v>
      </c>
      <c r="D31" s="12"/>
      <c r="E31" s="4" t="s">
        <v>25</v>
      </c>
      <c r="F31" s="12"/>
      <c r="G31" s="4" t="s">
        <v>25</v>
      </c>
      <c r="H31" s="12"/>
      <c r="I31" s="4" t="s">
        <v>25</v>
      </c>
      <c r="J31" s="12"/>
      <c r="K31" s="4" t="s">
        <v>25</v>
      </c>
      <c r="L31" s="12"/>
      <c r="M31" s="4" t="s">
        <v>25</v>
      </c>
      <c r="N31" s="12"/>
      <c r="O31" s="1"/>
      <c r="P31" s="4" t="s">
        <v>25</v>
      </c>
      <c r="Q31" s="12" t="str">
        <f t="shared" si="3"/>
        <v xml:space="preserve"> </v>
      </c>
    </row>
    <row r="32" spans="1:17" ht="10" customHeight="1" x14ac:dyDescent="0.25">
      <c r="A32" s="4" t="s">
        <v>23</v>
      </c>
      <c r="B32" s="12"/>
      <c r="C32" s="4" t="s">
        <v>23</v>
      </c>
      <c r="D32" s="12"/>
      <c r="E32" s="4" t="s">
        <v>23</v>
      </c>
      <c r="F32" s="12"/>
      <c r="G32" s="4" t="s">
        <v>23</v>
      </c>
      <c r="H32" s="12"/>
      <c r="I32" s="4" t="s">
        <v>23</v>
      </c>
      <c r="J32" s="12"/>
      <c r="K32" s="4" t="s">
        <v>23</v>
      </c>
      <c r="L32" s="12"/>
      <c r="M32" s="4" t="s">
        <v>23</v>
      </c>
      <c r="N32" s="12"/>
      <c r="O32" s="1"/>
      <c r="P32" s="4" t="s">
        <v>23</v>
      </c>
      <c r="Q32" s="12" t="str">
        <f t="shared" si="3"/>
        <v xml:space="preserve"> </v>
      </c>
    </row>
    <row r="33" spans="1:17" ht="4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x14ac:dyDescent="0.25">
      <c r="A34" s="46">
        <v>46047</v>
      </c>
      <c r="B34" s="47"/>
      <c r="C34" s="46">
        <v>46048</v>
      </c>
      <c r="D34" s="47"/>
      <c r="E34" s="46">
        <v>46049</v>
      </c>
      <c r="F34" s="47"/>
      <c r="G34" s="46">
        <v>46050</v>
      </c>
      <c r="H34" s="47"/>
      <c r="I34" s="46">
        <v>46051</v>
      </c>
      <c r="J34" s="47"/>
      <c r="K34" s="46">
        <v>46052</v>
      </c>
      <c r="L34" s="47"/>
      <c r="M34" s="46">
        <v>46053</v>
      </c>
      <c r="N34" s="47"/>
      <c r="O34" s="1"/>
      <c r="P34" s="55" t="s">
        <v>30</v>
      </c>
      <c r="Q34" s="56"/>
    </row>
    <row r="35" spans="1:17" ht="10" customHeight="1" x14ac:dyDescent="0.25">
      <c r="A35" s="11" t="s">
        <v>31</v>
      </c>
      <c r="B35" s="12"/>
      <c r="C35" s="11" t="s">
        <v>31</v>
      </c>
      <c r="D35" s="12"/>
      <c r="E35" s="11" t="s">
        <v>31</v>
      </c>
      <c r="F35" s="12"/>
      <c r="G35" s="11" t="s">
        <v>31</v>
      </c>
      <c r="H35" s="12"/>
      <c r="I35" s="11" t="s">
        <v>31</v>
      </c>
      <c r="J35" s="12"/>
      <c r="K35" s="11" t="s">
        <v>31</v>
      </c>
      <c r="L35" s="12"/>
      <c r="M35" s="11" t="s">
        <v>31</v>
      </c>
      <c r="N35" s="12"/>
      <c r="O35" s="1"/>
      <c r="P35" s="11" t="s">
        <v>31</v>
      </c>
      <c r="Q35" s="12" t="str">
        <f>IF(B35+D35+F35+H35+J35+L35+N35&lt;0.1," ",B35+D35+F35+H35+J35+L35+N35)</f>
        <v xml:space="preserve"> </v>
      </c>
    </row>
    <row r="36" spans="1:17" ht="10" customHeight="1" x14ac:dyDescent="0.25">
      <c r="A36" s="11" t="s">
        <v>45</v>
      </c>
      <c r="B36" s="12"/>
      <c r="C36" s="11" t="s">
        <v>45</v>
      </c>
      <c r="D36" s="12"/>
      <c r="E36" s="11" t="s">
        <v>45</v>
      </c>
      <c r="F36" s="12"/>
      <c r="G36" s="11" t="s">
        <v>45</v>
      </c>
      <c r="H36" s="12"/>
      <c r="I36" s="11" t="s">
        <v>45</v>
      </c>
      <c r="J36" s="12"/>
      <c r="K36" s="11" t="s">
        <v>45</v>
      </c>
      <c r="L36" s="12"/>
      <c r="M36" s="11" t="s">
        <v>45</v>
      </c>
      <c r="N36" s="12"/>
      <c r="O36" s="1"/>
      <c r="P36" s="11" t="s">
        <v>45</v>
      </c>
      <c r="Q36" s="12" t="str">
        <f t="shared" ref="Q36:Q40" si="4">IF(B36+D36+F36+H36+J36+L36+N36&lt;0.1," ",B36+D36+F36+H36+J36+L36+N36)</f>
        <v xml:space="preserve"> </v>
      </c>
    </row>
    <row r="37" spans="1:17" ht="10" customHeight="1" x14ac:dyDescent="0.25">
      <c r="A37" s="11" t="s">
        <v>32</v>
      </c>
      <c r="B37" s="12"/>
      <c r="C37" s="11" t="s">
        <v>32</v>
      </c>
      <c r="D37" s="12"/>
      <c r="E37" s="11" t="s">
        <v>32</v>
      </c>
      <c r="F37" s="12"/>
      <c r="G37" s="11" t="s">
        <v>32</v>
      </c>
      <c r="H37" s="12"/>
      <c r="I37" s="11" t="s">
        <v>32</v>
      </c>
      <c r="J37" s="12"/>
      <c r="K37" s="11" t="s">
        <v>32</v>
      </c>
      <c r="L37" s="12"/>
      <c r="M37" s="11" t="s">
        <v>32</v>
      </c>
      <c r="N37" s="12"/>
      <c r="O37" s="1"/>
      <c r="P37" s="11" t="s">
        <v>32</v>
      </c>
      <c r="Q37" s="12" t="str">
        <f t="shared" si="4"/>
        <v xml:space="preserve"> </v>
      </c>
    </row>
    <row r="38" spans="1:17" ht="10" customHeight="1" x14ac:dyDescent="0.25">
      <c r="A38" s="11" t="s">
        <v>33</v>
      </c>
      <c r="B38" s="12"/>
      <c r="C38" s="11" t="s">
        <v>33</v>
      </c>
      <c r="D38" s="12"/>
      <c r="E38" s="11" t="s">
        <v>33</v>
      </c>
      <c r="F38" s="12"/>
      <c r="G38" s="11" t="s">
        <v>33</v>
      </c>
      <c r="H38" s="12"/>
      <c r="I38" s="11" t="s">
        <v>33</v>
      </c>
      <c r="J38" s="12"/>
      <c r="K38" s="11" t="s">
        <v>33</v>
      </c>
      <c r="L38" s="12"/>
      <c r="M38" s="11" t="s">
        <v>33</v>
      </c>
      <c r="N38" s="12"/>
      <c r="O38" s="1"/>
      <c r="P38" s="11" t="s">
        <v>33</v>
      </c>
      <c r="Q38" s="12" t="str">
        <f t="shared" si="4"/>
        <v xml:space="preserve"> </v>
      </c>
    </row>
    <row r="39" spans="1:17" ht="10" customHeight="1" x14ac:dyDescent="0.25">
      <c r="A39" s="4" t="s">
        <v>25</v>
      </c>
      <c r="B39" s="12"/>
      <c r="C39" s="4" t="s">
        <v>25</v>
      </c>
      <c r="D39" s="12"/>
      <c r="E39" s="4" t="s">
        <v>25</v>
      </c>
      <c r="F39" s="12"/>
      <c r="G39" s="4" t="s">
        <v>25</v>
      </c>
      <c r="H39" s="12"/>
      <c r="I39" s="4" t="s">
        <v>25</v>
      </c>
      <c r="J39" s="12"/>
      <c r="K39" s="4" t="s">
        <v>25</v>
      </c>
      <c r="L39" s="12"/>
      <c r="M39" s="4" t="s">
        <v>25</v>
      </c>
      <c r="N39" s="12"/>
      <c r="O39" s="1"/>
      <c r="P39" s="4" t="s">
        <v>25</v>
      </c>
      <c r="Q39" s="12" t="str">
        <f t="shared" si="4"/>
        <v xml:space="preserve"> </v>
      </c>
    </row>
    <row r="40" spans="1:17" ht="10" customHeight="1" x14ac:dyDescent="0.25">
      <c r="A40" s="4" t="s">
        <v>23</v>
      </c>
      <c r="B40" s="12"/>
      <c r="C40" s="4" t="s">
        <v>23</v>
      </c>
      <c r="D40" s="12"/>
      <c r="E40" s="4" t="s">
        <v>23</v>
      </c>
      <c r="F40" s="12"/>
      <c r="G40" s="4" t="s">
        <v>23</v>
      </c>
      <c r="H40" s="12"/>
      <c r="I40" s="4" t="s">
        <v>23</v>
      </c>
      <c r="J40" s="12"/>
      <c r="K40" s="4" t="s">
        <v>23</v>
      </c>
      <c r="L40" s="12"/>
      <c r="M40" s="4" t="s">
        <v>23</v>
      </c>
      <c r="N40" s="12"/>
      <c r="O40" s="1"/>
      <c r="P40" s="4" t="s">
        <v>23</v>
      </c>
      <c r="Q40" s="12" t="str">
        <f t="shared" si="4"/>
        <v xml:space="preserve"> </v>
      </c>
    </row>
    <row r="41" spans="1:17" ht="4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ht="10" customHeight="1" x14ac:dyDescent="0.25">
      <c r="A42" s="53" t="s">
        <v>16</v>
      </c>
      <c r="B42" s="54"/>
      <c r="C42" s="1"/>
      <c r="D42" s="6" t="s">
        <v>15</v>
      </c>
      <c r="E42" s="8"/>
      <c r="F42" s="8"/>
      <c r="G42" s="8"/>
      <c r="H42" s="8"/>
      <c r="I42" s="8"/>
      <c r="J42" s="8"/>
      <c r="K42" s="8"/>
      <c r="L42" s="8"/>
      <c r="M42" s="7"/>
      <c r="N42" s="1"/>
      <c r="O42" s="1"/>
      <c r="P42" s="53" t="s">
        <v>26</v>
      </c>
      <c r="Q42" s="54"/>
    </row>
    <row r="43" spans="1:17" ht="10" customHeight="1" x14ac:dyDescent="0.25">
      <c r="A43" s="11" t="s">
        <v>31</v>
      </c>
      <c r="B43" s="12">
        <f>(B3+D3+F3+H3+J3+L3+N3+B11+D11+F11+H11+J11+L11+N11+B19+D19+F19+H19+J19+L19+N19+B27+D27+F27+H27+J27+L27+N27+B35+D35+F35+H35+J35+L35+N35)</f>
        <v>0</v>
      </c>
      <c r="C43" s="1"/>
      <c r="D43" s="2" t="s">
        <v>46</v>
      </c>
      <c r="E43" s="1"/>
      <c r="F43" s="1"/>
      <c r="G43" s="9">
        <v>1</v>
      </c>
      <c r="H43" s="1" t="s">
        <v>48</v>
      </c>
      <c r="I43" s="1"/>
      <c r="J43" s="1" t="s">
        <v>24</v>
      </c>
      <c r="K43" s="1"/>
      <c r="L43" s="1"/>
      <c r="M43" s="3"/>
      <c r="N43" s="1"/>
      <c r="O43" s="1"/>
      <c r="P43" s="11" t="s">
        <v>31</v>
      </c>
      <c r="Q43" s="12">
        <f>SUM(B3+D3+F3+H3+J3+L3+N3+B11+D11+F11+H11+J11+L11+N11+B19+D19+F19+H19+J19+L19+N19+B27+D27+F27+H27+J27+L27+N27+B35+D35+F35+H35+J35+L35+N35)</f>
        <v>0</v>
      </c>
    </row>
    <row r="44" spans="1:17" ht="10" customHeight="1" x14ac:dyDescent="0.25">
      <c r="A44" s="11" t="s">
        <v>45</v>
      </c>
      <c r="B44" s="12">
        <f>(B4+D4+F4+H4+J4+L4+N4+B12+D12+F12+H12+J12+L12+N12+B20+D20+F20+H20+J20+L20+N20+B28+D28+F28+H28+J28+L28+N28+B36+D36+F36+H36+J36+L36+N36)*4</f>
        <v>0</v>
      </c>
      <c r="C44" s="1"/>
      <c r="D44" s="2" t="s">
        <v>11</v>
      </c>
      <c r="E44" s="1"/>
      <c r="F44" s="1"/>
      <c r="G44" s="9">
        <v>0.4</v>
      </c>
      <c r="H44" s="1" t="s">
        <v>48</v>
      </c>
      <c r="I44" s="1"/>
      <c r="J44" s="1" t="s">
        <v>17</v>
      </c>
      <c r="K44" s="1"/>
      <c r="L44" s="1"/>
      <c r="M44" s="3"/>
      <c r="N44" s="1"/>
      <c r="O44" s="1"/>
      <c r="P44" s="11" t="s">
        <v>45</v>
      </c>
      <c r="Q44" s="12">
        <f>SUM(B4+D4+F4+H4+J4+L4+N4+B12+D12+F12+H12+J12+L12+N12+B20+D20+F20+H20+J20+L20+N20+B28+D28+F28+H28+J28+L28+N28+B36+D36+F36+H36+J36+L36+N36)*4</f>
        <v>0</v>
      </c>
    </row>
    <row r="45" spans="1:17" ht="10" customHeight="1" x14ac:dyDescent="0.25">
      <c r="A45" s="11" t="s">
        <v>32</v>
      </c>
      <c r="B45" s="12">
        <f>(B5+D5+F5+H5+J5+L5+N5+B13+D13+F13+H13+J13+L13+N13+B21+D21+F21+H21+J21+L21+N21+B29+D29+F29+H29+J29+L29+N29+B37+D37+F37+H37+J37+L37+N37)*0.4</f>
        <v>0</v>
      </c>
      <c r="C45" s="1"/>
      <c r="D45" s="2" t="s">
        <v>12</v>
      </c>
      <c r="E45" s="1"/>
      <c r="F45" s="1"/>
      <c r="G45" s="9">
        <v>4</v>
      </c>
      <c r="H45" s="1" t="s">
        <v>48</v>
      </c>
      <c r="I45" s="1"/>
      <c r="J45" s="1" t="s">
        <v>37</v>
      </c>
      <c r="K45" s="1"/>
      <c r="L45" s="1"/>
      <c r="M45" s="3"/>
      <c r="N45" s="1"/>
      <c r="O45" s="1"/>
      <c r="P45" s="11" t="s">
        <v>32</v>
      </c>
      <c r="Q45" s="12">
        <f>SUM(B5+D5+F5+H5+J5+L5+N5+B13+D13+F13+H13+J13+L13+N13+B21+D21+F21+H21+J21+L21+N21+B29+D29+F29+H29+J29+L29+N29+B37+D37+F37+H37+J37+L37+N37)*0.4</f>
        <v>0</v>
      </c>
    </row>
    <row r="46" spans="1:17" ht="10" customHeight="1" x14ac:dyDescent="0.25">
      <c r="A46" s="11" t="s">
        <v>33</v>
      </c>
      <c r="B46" s="12">
        <f>(B6+D6+F6+H6+J6+L6+N6+B14+D14+F14+H14+J14+L14+N14+B22+D22+F22+H22+J22+L22+N22+B30+D30+F30+H30+J30+L30+N30+B38+D38+F38+H38+J38+L38+N38)*4</f>
        <v>0</v>
      </c>
      <c r="C46" s="1"/>
      <c r="D46" s="2" t="s">
        <v>47</v>
      </c>
      <c r="E46" s="1"/>
      <c r="F46" s="1"/>
      <c r="G46" s="9">
        <v>6</v>
      </c>
      <c r="H46" s="1" t="s">
        <v>48</v>
      </c>
      <c r="I46" s="1"/>
      <c r="K46" s="1" t="s">
        <v>38</v>
      </c>
      <c r="L46" s="1"/>
      <c r="M46" s="3"/>
      <c r="N46" s="1"/>
      <c r="O46" s="1"/>
      <c r="P46" s="11" t="s">
        <v>33</v>
      </c>
      <c r="Q46" s="12">
        <f>SUM(B6+D6+F6+H6+J6+L6+N6+B14+D14+F14+H14+J14+L14+N14+B22+D22+F22+H22+J22+L22+N22+B30+D30+F30+H30+J30+L30+N30+B38+D38+F38+H38+J38+L38+N38)*4</f>
        <v>0</v>
      </c>
    </row>
    <row r="47" spans="1:17" ht="10" customHeight="1" x14ac:dyDescent="0.25">
      <c r="A47" s="4" t="s">
        <v>25</v>
      </c>
      <c r="B47" s="12">
        <f>(B7+D7+F7+H7+J7+L7+N7+B15+D15+F15+H15+J15+L15+N15+B23+D23+F23+H23+J23+L23+N23+B31+D31+F31+H31+J31+L31+N31+B39+D39+F39+H39+J39+L39+N39)*6</f>
        <v>0</v>
      </c>
      <c r="C47" s="1"/>
      <c r="D47" s="2" t="s">
        <v>43</v>
      </c>
      <c r="E47" s="1"/>
      <c r="F47" s="1"/>
      <c r="G47" s="1"/>
      <c r="H47" s="1"/>
      <c r="I47" s="1"/>
      <c r="J47" s="1" t="s">
        <v>39</v>
      </c>
      <c r="K47" s="1"/>
      <c r="L47" s="1"/>
      <c r="M47" s="3"/>
      <c r="N47" s="1"/>
      <c r="O47" s="1"/>
      <c r="P47" s="4" t="s">
        <v>25</v>
      </c>
      <c r="Q47" s="12">
        <f>SUM(B7+D7+F7+H7+J7+L7+N7+B15+D15+F15+H15+J15+L15+N15+B23+D23+F23+H23+J23+L23+N23+B31+D31+F31+H31+J31+L31+N31+B39+D39+F39+H39+J39+L39+N39)*6</f>
        <v>0</v>
      </c>
    </row>
    <row r="48" spans="1:17" ht="10" customHeight="1" x14ac:dyDescent="0.25">
      <c r="A48" s="4" t="s">
        <v>23</v>
      </c>
      <c r="B48" s="12">
        <f>(B8+D8+F8+H8+J8+L8+N8+B16+D16+F16+H16+J16+L16+N16+B24+D24+F24+H24+J24+L24+N24+B32+D32+F32+H32+J32+L32+N32+B40+D40+F40+H40+J40+L40+N40)*3</f>
        <v>0</v>
      </c>
      <c r="C48" s="1"/>
      <c r="D48" s="4"/>
      <c r="E48" s="10"/>
      <c r="F48" s="10"/>
      <c r="G48" s="10"/>
      <c r="H48" s="10"/>
      <c r="I48" s="10"/>
      <c r="J48" s="15"/>
      <c r="K48" s="10" t="s">
        <v>22</v>
      </c>
      <c r="L48" s="10"/>
      <c r="M48" s="5"/>
      <c r="N48" s="1"/>
      <c r="O48" s="1"/>
      <c r="P48" s="4" t="s">
        <v>23</v>
      </c>
      <c r="Q48" s="12">
        <f>SUM(B8+D8+F8+H8+J8+L8+N8+B16+D16+F16+H16+J16+L16+N16+B24+D24+F24+H24+J24+L24+N24+B32+D32+F32+H32+J32+L32+N32+B40+D40+F40+H40+J40+L40+N40)*3</f>
        <v>0</v>
      </c>
    </row>
    <row r="49" spans="1:17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51" t="s">
        <v>44</v>
      </c>
      <c r="Q49" s="49">
        <f>SUM(Q43+Q44+Q45+Q46+Q47+Q48)</f>
        <v>0</v>
      </c>
    </row>
    <row r="50" spans="1:17" x14ac:dyDescent="0.25">
      <c r="A50" s="1"/>
      <c r="P50" s="52"/>
      <c r="Q50" s="50"/>
    </row>
    <row r="52" spans="1:17" x14ac:dyDescent="0.25">
      <c r="Q52" s="13">
        <f>Q49</f>
        <v>0</v>
      </c>
    </row>
  </sheetData>
  <mergeCells count="51">
    <mergeCell ref="I26:J26"/>
    <mergeCell ref="K26:L26"/>
    <mergeCell ref="M18:N18"/>
    <mergeCell ref="M26:N26"/>
    <mergeCell ref="I34:J34"/>
    <mergeCell ref="K34:L34"/>
    <mergeCell ref="M34:N34"/>
    <mergeCell ref="I18:J18"/>
    <mergeCell ref="A34:B34"/>
    <mergeCell ref="A18:B18"/>
    <mergeCell ref="C18:D18"/>
    <mergeCell ref="E18:F18"/>
    <mergeCell ref="G18:H18"/>
    <mergeCell ref="C34:D34"/>
    <mergeCell ref="E34:F34"/>
    <mergeCell ref="G34:H34"/>
    <mergeCell ref="A26:B26"/>
    <mergeCell ref="C26:D26"/>
    <mergeCell ref="E26:F26"/>
    <mergeCell ref="G26:H26"/>
    <mergeCell ref="Q49:Q50"/>
    <mergeCell ref="P49:P50"/>
    <mergeCell ref="P42:Q42"/>
    <mergeCell ref="A42:B42"/>
    <mergeCell ref="I1:J1"/>
    <mergeCell ref="I10:J10"/>
    <mergeCell ref="P26:Q26"/>
    <mergeCell ref="P34:Q34"/>
    <mergeCell ref="I2:J2"/>
    <mergeCell ref="K2:L2"/>
    <mergeCell ref="P2:Q2"/>
    <mergeCell ref="P10:Q10"/>
    <mergeCell ref="P18:Q18"/>
    <mergeCell ref="K10:L10"/>
    <mergeCell ref="K18:L18"/>
    <mergeCell ref="A10:B10"/>
    <mergeCell ref="K1:L1"/>
    <mergeCell ref="M10:N10"/>
    <mergeCell ref="A1:B1"/>
    <mergeCell ref="C1:D1"/>
    <mergeCell ref="E1:F1"/>
    <mergeCell ref="G1:H1"/>
    <mergeCell ref="M1:N1"/>
    <mergeCell ref="A2:B2"/>
    <mergeCell ref="C2:D2"/>
    <mergeCell ref="E2:F2"/>
    <mergeCell ref="C10:D10"/>
    <mergeCell ref="E10:F10"/>
    <mergeCell ref="G10:H10"/>
    <mergeCell ref="M2:N2"/>
    <mergeCell ref="G2:H2"/>
  </mergeCells>
  <phoneticPr fontId="0" type="noConversion"/>
  <pageMargins left="0.75" right="0.75" top="0.75" bottom="0.67" header="0.5" footer="0.5"/>
  <pageSetup orientation="landscape" horizontalDpi="300" verticalDpi="300" r:id="rId1"/>
  <headerFooter alignWithMargins="0">
    <oddHeader>&amp;CWellness Committee Activity Journal&amp;R&amp;F</oddHeader>
    <oddFooter>&amp;L_______________________________
Signature / Date&amp;C&amp;14Month: 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45"/>
  <sheetViews>
    <sheetView zoomScaleNormal="100" workbookViewId="0">
      <pane ySplit="1" topLeftCell="A2" activePane="bottomLeft" state="frozen"/>
      <selection activeCell="C1" sqref="C1"/>
      <selection pane="bottomLeft" sqref="A1:B1"/>
    </sheetView>
  </sheetViews>
  <sheetFormatPr defaultRowHeight="12.5" x14ac:dyDescent="0.25"/>
  <cols>
    <col min="2" max="2" width="5.7265625" customWidth="1"/>
    <col min="4" max="4" width="5.7265625" customWidth="1"/>
    <col min="6" max="6" width="5.7265625" customWidth="1"/>
    <col min="8" max="8" width="5.7265625" customWidth="1"/>
    <col min="10" max="10" width="5.7265625" customWidth="1"/>
    <col min="12" max="12" width="5.7265625" customWidth="1"/>
    <col min="14" max="14" width="5.7265625" customWidth="1"/>
    <col min="15" max="15" width="2.453125" customWidth="1"/>
    <col min="17" max="17" width="5.7265625" customWidth="1"/>
  </cols>
  <sheetData>
    <row r="1" spans="1:17" x14ac:dyDescent="0.25">
      <c r="A1" s="45" t="s">
        <v>19</v>
      </c>
      <c r="B1" s="45"/>
      <c r="C1" s="45" t="s">
        <v>20</v>
      </c>
      <c r="D1" s="45"/>
      <c r="E1" s="45" t="s">
        <v>21</v>
      </c>
      <c r="F1" s="45"/>
      <c r="G1" s="45" t="s">
        <v>29</v>
      </c>
      <c r="H1" s="45"/>
      <c r="I1" s="45" t="s">
        <v>10</v>
      </c>
      <c r="J1" s="45"/>
      <c r="K1" s="45" t="s">
        <v>34</v>
      </c>
      <c r="L1" s="45"/>
      <c r="M1" s="45" t="s">
        <v>35</v>
      </c>
      <c r="N1" s="45"/>
      <c r="O1" s="1"/>
      <c r="P1" s="1"/>
      <c r="Q1" s="1"/>
    </row>
    <row r="2" spans="1:17" x14ac:dyDescent="0.25">
      <c r="A2" s="46">
        <v>46054</v>
      </c>
      <c r="B2" s="46"/>
      <c r="C2" s="46">
        <v>46055</v>
      </c>
      <c r="D2" s="46"/>
      <c r="E2" s="46">
        <v>46056</v>
      </c>
      <c r="F2" s="46"/>
      <c r="G2" s="46">
        <v>46057</v>
      </c>
      <c r="H2" s="46"/>
      <c r="I2" s="46">
        <v>46058</v>
      </c>
      <c r="J2" s="46"/>
      <c r="K2" s="46">
        <v>46059</v>
      </c>
      <c r="L2" s="46"/>
      <c r="M2" s="46">
        <v>46060</v>
      </c>
      <c r="N2" s="46"/>
      <c r="O2" s="1"/>
      <c r="P2" s="55" t="s">
        <v>30</v>
      </c>
      <c r="Q2" s="56"/>
    </row>
    <row r="3" spans="1:17" ht="10" customHeight="1" x14ac:dyDescent="0.25">
      <c r="A3" s="11" t="s">
        <v>31</v>
      </c>
      <c r="B3" s="12"/>
      <c r="C3" s="11" t="s">
        <v>31</v>
      </c>
      <c r="D3" s="12"/>
      <c r="E3" s="11" t="s">
        <v>31</v>
      </c>
      <c r="F3" s="12"/>
      <c r="G3" s="11" t="s">
        <v>31</v>
      </c>
      <c r="H3" s="12"/>
      <c r="I3" s="11" t="s">
        <v>31</v>
      </c>
      <c r="J3" s="12"/>
      <c r="K3" s="11" t="s">
        <v>31</v>
      </c>
      <c r="L3" s="12"/>
      <c r="M3" s="11" t="s">
        <v>31</v>
      </c>
      <c r="N3" s="12"/>
      <c r="O3" s="1"/>
      <c r="P3" s="11" t="s">
        <v>31</v>
      </c>
      <c r="Q3" s="12" t="str">
        <f t="shared" ref="Q3:Q8" si="0">IF(B3+D3+F3+H3+J3+L3+N3&lt;0.1," ",B3+D3+F3+H3+J3+L3+N3)</f>
        <v xml:space="preserve"> </v>
      </c>
    </row>
    <row r="4" spans="1:17" ht="10" customHeight="1" x14ac:dyDescent="0.25">
      <c r="A4" s="11" t="s">
        <v>45</v>
      </c>
      <c r="B4" s="12"/>
      <c r="C4" s="11" t="s">
        <v>45</v>
      </c>
      <c r="D4" s="12"/>
      <c r="E4" s="11" t="s">
        <v>45</v>
      </c>
      <c r="F4" s="12"/>
      <c r="G4" s="11" t="s">
        <v>45</v>
      </c>
      <c r="H4" s="12"/>
      <c r="I4" s="11" t="s">
        <v>45</v>
      </c>
      <c r="J4" s="12"/>
      <c r="K4" s="11" t="s">
        <v>45</v>
      </c>
      <c r="L4" s="12"/>
      <c r="M4" s="11" t="s">
        <v>45</v>
      </c>
      <c r="N4" s="12"/>
      <c r="O4" s="1"/>
      <c r="P4" s="11" t="s">
        <v>45</v>
      </c>
      <c r="Q4" s="12" t="str">
        <f t="shared" si="0"/>
        <v xml:space="preserve"> </v>
      </c>
    </row>
    <row r="5" spans="1:17" ht="10" customHeight="1" x14ac:dyDescent="0.25">
      <c r="A5" s="11" t="s">
        <v>32</v>
      </c>
      <c r="B5" s="12"/>
      <c r="C5" s="11" t="s">
        <v>32</v>
      </c>
      <c r="D5" s="12"/>
      <c r="E5" s="11" t="s">
        <v>32</v>
      </c>
      <c r="F5" s="12"/>
      <c r="G5" s="11" t="s">
        <v>32</v>
      </c>
      <c r="H5" s="12"/>
      <c r="I5" s="11" t="s">
        <v>32</v>
      </c>
      <c r="J5" s="12"/>
      <c r="K5" s="11" t="s">
        <v>32</v>
      </c>
      <c r="L5" s="12"/>
      <c r="M5" s="11" t="s">
        <v>32</v>
      </c>
      <c r="N5" s="32"/>
      <c r="O5" s="1"/>
      <c r="P5" s="11" t="s">
        <v>32</v>
      </c>
      <c r="Q5" s="12" t="str">
        <f t="shared" si="0"/>
        <v xml:space="preserve"> </v>
      </c>
    </row>
    <row r="6" spans="1:17" ht="10" customHeight="1" x14ac:dyDescent="0.25">
      <c r="A6" s="11" t="s">
        <v>33</v>
      </c>
      <c r="B6" s="12"/>
      <c r="C6" s="11" t="s">
        <v>33</v>
      </c>
      <c r="D6" s="12"/>
      <c r="E6" s="11" t="s">
        <v>33</v>
      </c>
      <c r="F6" s="12"/>
      <c r="G6" s="11" t="s">
        <v>33</v>
      </c>
      <c r="H6" s="12"/>
      <c r="I6" s="11" t="s">
        <v>33</v>
      </c>
      <c r="J6" s="12"/>
      <c r="K6" s="11" t="s">
        <v>33</v>
      </c>
      <c r="L6" s="12"/>
      <c r="M6" s="11" t="s">
        <v>33</v>
      </c>
      <c r="N6" s="12"/>
      <c r="O6" s="1"/>
      <c r="P6" s="11" t="s">
        <v>33</v>
      </c>
      <c r="Q6" s="12" t="str">
        <f t="shared" si="0"/>
        <v xml:space="preserve"> </v>
      </c>
    </row>
    <row r="7" spans="1:17" ht="10" customHeight="1" x14ac:dyDescent="0.25">
      <c r="A7" s="4" t="s">
        <v>25</v>
      </c>
      <c r="B7" s="12"/>
      <c r="C7" s="4" t="s">
        <v>25</v>
      </c>
      <c r="D7" s="12"/>
      <c r="E7" s="4" t="s">
        <v>25</v>
      </c>
      <c r="F7" s="12"/>
      <c r="G7" s="4" t="s">
        <v>25</v>
      </c>
      <c r="H7" s="12"/>
      <c r="I7" s="4" t="s">
        <v>25</v>
      </c>
      <c r="J7" s="12"/>
      <c r="K7" s="4" t="s">
        <v>25</v>
      </c>
      <c r="L7" s="12"/>
      <c r="M7" s="4" t="s">
        <v>25</v>
      </c>
      <c r="N7" s="32"/>
      <c r="O7" s="1"/>
      <c r="P7" s="4" t="s">
        <v>25</v>
      </c>
      <c r="Q7" s="12" t="str">
        <f t="shared" si="0"/>
        <v xml:space="preserve"> </v>
      </c>
    </row>
    <row r="8" spans="1:17" ht="10" customHeight="1" x14ac:dyDescent="0.25">
      <c r="A8" s="4" t="s">
        <v>23</v>
      </c>
      <c r="B8" s="12"/>
      <c r="C8" s="4" t="s">
        <v>23</v>
      </c>
      <c r="D8" s="12"/>
      <c r="E8" s="4" t="s">
        <v>23</v>
      </c>
      <c r="F8" s="12"/>
      <c r="G8" s="4" t="s">
        <v>23</v>
      </c>
      <c r="H8" s="12"/>
      <c r="I8" s="4" t="s">
        <v>23</v>
      </c>
      <c r="J8" s="12"/>
      <c r="K8" s="4" t="s">
        <v>23</v>
      </c>
      <c r="L8" s="12"/>
      <c r="M8" s="4" t="s">
        <v>23</v>
      </c>
      <c r="N8" s="12"/>
      <c r="O8" s="1"/>
      <c r="P8" s="4" t="s">
        <v>23</v>
      </c>
      <c r="Q8" s="12" t="str">
        <f t="shared" si="0"/>
        <v xml:space="preserve"> </v>
      </c>
    </row>
    <row r="9" spans="1:17" ht="4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x14ac:dyDescent="0.25">
      <c r="A10" s="46">
        <v>46061</v>
      </c>
      <c r="B10" s="47"/>
      <c r="C10" s="46">
        <v>46062</v>
      </c>
      <c r="D10" s="47"/>
      <c r="E10" s="46">
        <v>46063</v>
      </c>
      <c r="F10" s="47"/>
      <c r="G10" s="46">
        <v>46064</v>
      </c>
      <c r="H10" s="47"/>
      <c r="I10" s="46">
        <v>46065</v>
      </c>
      <c r="J10" s="47"/>
      <c r="K10" s="46">
        <v>46066</v>
      </c>
      <c r="L10" s="47"/>
      <c r="M10" s="46">
        <v>46067</v>
      </c>
      <c r="N10" s="47"/>
      <c r="O10" s="1"/>
      <c r="P10" s="55" t="s">
        <v>30</v>
      </c>
      <c r="Q10" s="56"/>
    </row>
    <row r="11" spans="1:17" ht="10" customHeight="1" x14ac:dyDescent="0.25">
      <c r="A11" s="11" t="s">
        <v>31</v>
      </c>
      <c r="B11" s="12"/>
      <c r="C11" s="11" t="s">
        <v>31</v>
      </c>
      <c r="D11" s="12"/>
      <c r="E11" s="11" t="s">
        <v>31</v>
      </c>
      <c r="F11" s="12"/>
      <c r="G11" s="11" t="s">
        <v>31</v>
      </c>
      <c r="H11" s="12"/>
      <c r="I11" s="11" t="s">
        <v>31</v>
      </c>
      <c r="J11" s="12"/>
      <c r="K11" s="11" t="s">
        <v>31</v>
      </c>
      <c r="L11" s="12"/>
      <c r="M11" s="11" t="s">
        <v>31</v>
      </c>
      <c r="N11" s="12"/>
      <c r="O11" s="1"/>
      <c r="P11" s="11" t="s">
        <v>31</v>
      </c>
      <c r="Q11" s="12" t="str">
        <f t="shared" ref="Q11:Q16" si="1">IF(B11+D11+F11+H11+J11+L11+N11&lt;0.1," ",B11+D11+F11+H11+J11+L11+N11)</f>
        <v xml:space="preserve"> </v>
      </c>
    </row>
    <row r="12" spans="1:17" ht="10" customHeight="1" x14ac:dyDescent="0.25">
      <c r="A12" s="11" t="s">
        <v>45</v>
      </c>
      <c r="B12" s="12"/>
      <c r="C12" s="11" t="s">
        <v>45</v>
      </c>
      <c r="D12" s="12"/>
      <c r="E12" s="11" t="s">
        <v>45</v>
      </c>
      <c r="F12" s="12"/>
      <c r="G12" s="11" t="s">
        <v>45</v>
      </c>
      <c r="H12" s="12"/>
      <c r="I12" s="11" t="s">
        <v>45</v>
      </c>
      <c r="J12" s="12"/>
      <c r="K12" s="11" t="s">
        <v>45</v>
      </c>
      <c r="L12" s="12"/>
      <c r="M12" s="11" t="s">
        <v>45</v>
      </c>
      <c r="N12" s="12"/>
      <c r="O12" s="1"/>
      <c r="P12" s="11" t="s">
        <v>45</v>
      </c>
      <c r="Q12" s="12" t="str">
        <f t="shared" si="1"/>
        <v xml:space="preserve"> </v>
      </c>
    </row>
    <row r="13" spans="1:17" ht="10" customHeight="1" x14ac:dyDescent="0.25">
      <c r="A13" s="11" t="s">
        <v>32</v>
      </c>
      <c r="B13" s="12"/>
      <c r="C13" s="11" t="s">
        <v>32</v>
      </c>
      <c r="D13" s="12"/>
      <c r="E13" s="11" t="s">
        <v>32</v>
      </c>
      <c r="F13" s="12"/>
      <c r="G13" s="11" t="s">
        <v>32</v>
      </c>
      <c r="H13" s="12"/>
      <c r="I13" s="11" t="s">
        <v>32</v>
      </c>
      <c r="J13" s="12"/>
      <c r="K13" s="11" t="s">
        <v>32</v>
      </c>
      <c r="L13" s="12"/>
      <c r="M13" s="11" t="s">
        <v>32</v>
      </c>
      <c r="N13" s="12"/>
      <c r="O13" s="1"/>
      <c r="P13" s="11" t="s">
        <v>32</v>
      </c>
      <c r="Q13" s="12" t="str">
        <f t="shared" si="1"/>
        <v xml:space="preserve"> </v>
      </c>
    </row>
    <row r="14" spans="1:17" ht="10" customHeight="1" x14ac:dyDescent="0.25">
      <c r="A14" s="11" t="s">
        <v>33</v>
      </c>
      <c r="B14" s="12"/>
      <c r="C14" s="11" t="s">
        <v>33</v>
      </c>
      <c r="D14" s="12"/>
      <c r="E14" s="11" t="s">
        <v>33</v>
      </c>
      <c r="F14" s="12"/>
      <c r="G14" s="11" t="s">
        <v>33</v>
      </c>
      <c r="H14" s="12"/>
      <c r="I14" s="11" t="s">
        <v>33</v>
      </c>
      <c r="J14" s="12"/>
      <c r="K14" s="11" t="s">
        <v>33</v>
      </c>
      <c r="L14" s="12"/>
      <c r="M14" s="11" t="s">
        <v>33</v>
      </c>
      <c r="N14" s="12"/>
      <c r="O14" s="1"/>
      <c r="P14" s="11" t="s">
        <v>33</v>
      </c>
      <c r="Q14" s="12" t="str">
        <f t="shared" si="1"/>
        <v xml:space="preserve"> </v>
      </c>
    </row>
    <row r="15" spans="1:17" ht="10" customHeight="1" x14ac:dyDescent="0.25">
      <c r="A15" s="4" t="s">
        <v>25</v>
      </c>
      <c r="B15" s="12"/>
      <c r="C15" s="4" t="s">
        <v>25</v>
      </c>
      <c r="D15" s="12"/>
      <c r="E15" s="4" t="s">
        <v>25</v>
      </c>
      <c r="F15" s="12"/>
      <c r="G15" s="4" t="s">
        <v>25</v>
      </c>
      <c r="H15" s="12"/>
      <c r="I15" s="4" t="s">
        <v>25</v>
      </c>
      <c r="J15" s="12"/>
      <c r="K15" s="4" t="s">
        <v>25</v>
      </c>
      <c r="L15" s="12"/>
      <c r="M15" s="4" t="s">
        <v>25</v>
      </c>
      <c r="N15" s="12"/>
      <c r="O15" s="1"/>
      <c r="P15" s="4" t="s">
        <v>25</v>
      </c>
      <c r="Q15" s="12" t="str">
        <f t="shared" si="1"/>
        <v xml:space="preserve"> </v>
      </c>
    </row>
    <row r="16" spans="1:17" ht="10" customHeight="1" x14ac:dyDescent="0.25">
      <c r="A16" s="4" t="s">
        <v>23</v>
      </c>
      <c r="B16" s="12"/>
      <c r="C16" s="4" t="s">
        <v>23</v>
      </c>
      <c r="D16" s="12"/>
      <c r="E16" s="4" t="s">
        <v>23</v>
      </c>
      <c r="F16" s="12"/>
      <c r="G16" s="4" t="s">
        <v>23</v>
      </c>
      <c r="H16" s="12"/>
      <c r="I16" s="4" t="s">
        <v>23</v>
      </c>
      <c r="J16" s="12"/>
      <c r="K16" s="4" t="s">
        <v>23</v>
      </c>
      <c r="L16" s="12"/>
      <c r="M16" s="4" t="s">
        <v>23</v>
      </c>
      <c r="N16" s="12"/>
      <c r="O16" s="1"/>
      <c r="P16" s="4" t="s">
        <v>23</v>
      </c>
      <c r="Q16" s="12" t="str">
        <f t="shared" si="1"/>
        <v xml:space="preserve"> </v>
      </c>
    </row>
    <row r="17" spans="1:17" ht="4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x14ac:dyDescent="0.25">
      <c r="A18" s="46">
        <v>46068</v>
      </c>
      <c r="B18" s="47"/>
      <c r="C18" s="46">
        <v>46069</v>
      </c>
      <c r="D18" s="47"/>
      <c r="E18" s="46">
        <v>46070</v>
      </c>
      <c r="F18" s="47"/>
      <c r="G18" s="46">
        <v>46071</v>
      </c>
      <c r="H18" s="47"/>
      <c r="I18" s="46">
        <v>46072</v>
      </c>
      <c r="J18" s="47"/>
      <c r="K18" s="46">
        <v>46073</v>
      </c>
      <c r="L18" s="47"/>
      <c r="M18" s="46">
        <v>46074</v>
      </c>
      <c r="N18" s="47"/>
      <c r="O18" s="1"/>
      <c r="P18" s="55" t="s">
        <v>30</v>
      </c>
      <c r="Q18" s="56"/>
    </row>
    <row r="19" spans="1:17" ht="10" customHeight="1" x14ac:dyDescent="0.25">
      <c r="A19" s="11" t="s">
        <v>31</v>
      </c>
      <c r="B19" s="12"/>
      <c r="C19" s="11" t="s">
        <v>31</v>
      </c>
      <c r="D19" s="12"/>
      <c r="E19" s="11" t="s">
        <v>31</v>
      </c>
      <c r="F19" s="12"/>
      <c r="G19" s="11" t="s">
        <v>31</v>
      </c>
      <c r="H19" s="12"/>
      <c r="I19" s="11" t="s">
        <v>31</v>
      </c>
      <c r="J19" s="12"/>
      <c r="K19" s="11" t="s">
        <v>31</v>
      </c>
      <c r="L19" s="12"/>
      <c r="M19" s="11" t="s">
        <v>31</v>
      </c>
      <c r="N19" s="12"/>
      <c r="O19" s="1"/>
      <c r="P19" s="11" t="s">
        <v>31</v>
      </c>
      <c r="Q19" s="12" t="str">
        <f t="shared" ref="Q19:Q24" si="2">IF(B19+D19+F19+H19+J19+L19+N19&lt;0.1," ",B19+D19+F19+H19+J19+L19+N19)</f>
        <v xml:space="preserve"> </v>
      </c>
    </row>
    <row r="20" spans="1:17" ht="10" customHeight="1" x14ac:dyDescent="0.25">
      <c r="A20" s="11" t="s">
        <v>45</v>
      </c>
      <c r="B20" s="12"/>
      <c r="C20" s="11" t="s">
        <v>45</v>
      </c>
      <c r="D20" s="12"/>
      <c r="E20" s="11" t="s">
        <v>45</v>
      </c>
      <c r="F20" s="12"/>
      <c r="G20" s="11" t="s">
        <v>45</v>
      </c>
      <c r="H20" s="12"/>
      <c r="I20" s="11" t="s">
        <v>45</v>
      </c>
      <c r="J20" s="12"/>
      <c r="K20" s="11" t="s">
        <v>45</v>
      </c>
      <c r="L20" s="12"/>
      <c r="M20" s="11" t="s">
        <v>45</v>
      </c>
      <c r="N20" s="12"/>
      <c r="O20" s="1"/>
      <c r="P20" s="11" t="s">
        <v>45</v>
      </c>
      <c r="Q20" s="12" t="str">
        <f t="shared" si="2"/>
        <v xml:space="preserve"> </v>
      </c>
    </row>
    <row r="21" spans="1:17" ht="10" customHeight="1" x14ac:dyDescent="0.25">
      <c r="A21" s="11" t="s">
        <v>32</v>
      </c>
      <c r="B21" s="12"/>
      <c r="C21" s="11" t="s">
        <v>32</v>
      </c>
      <c r="D21" s="12"/>
      <c r="E21" s="11" t="s">
        <v>32</v>
      </c>
      <c r="F21" s="12"/>
      <c r="G21" s="11" t="s">
        <v>32</v>
      </c>
      <c r="H21" s="12"/>
      <c r="I21" s="11" t="s">
        <v>32</v>
      </c>
      <c r="J21" s="12"/>
      <c r="K21" s="11" t="s">
        <v>32</v>
      </c>
      <c r="L21" s="12"/>
      <c r="M21" s="11" t="s">
        <v>32</v>
      </c>
      <c r="N21" s="12"/>
      <c r="O21" s="1"/>
      <c r="P21" s="11" t="s">
        <v>32</v>
      </c>
      <c r="Q21" s="12" t="str">
        <f t="shared" si="2"/>
        <v xml:space="preserve"> </v>
      </c>
    </row>
    <row r="22" spans="1:17" ht="10" customHeight="1" x14ac:dyDescent="0.25">
      <c r="A22" s="11" t="s">
        <v>33</v>
      </c>
      <c r="B22" s="12"/>
      <c r="C22" s="11" t="s">
        <v>33</v>
      </c>
      <c r="D22" s="12"/>
      <c r="E22" s="11" t="s">
        <v>33</v>
      </c>
      <c r="F22" s="12"/>
      <c r="G22" s="11" t="s">
        <v>33</v>
      </c>
      <c r="H22" s="12"/>
      <c r="I22" s="11" t="s">
        <v>33</v>
      </c>
      <c r="J22" s="12"/>
      <c r="K22" s="11" t="s">
        <v>33</v>
      </c>
      <c r="L22" s="12"/>
      <c r="M22" s="11" t="s">
        <v>33</v>
      </c>
      <c r="N22" s="12"/>
      <c r="O22" s="1"/>
      <c r="P22" s="11" t="s">
        <v>33</v>
      </c>
      <c r="Q22" s="12" t="str">
        <f t="shared" si="2"/>
        <v xml:space="preserve"> </v>
      </c>
    </row>
    <row r="23" spans="1:17" ht="10" customHeight="1" x14ac:dyDescent="0.25">
      <c r="A23" s="4" t="s">
        <v>25</v>
      </c>
      <c r="B23" s="12"/>
      <c r="C23" s="4" t="s">
        <v>25</v>
      </c>
      <c r="D23" s="12"/>
      <c r="E23" s="4" t="s">
        <v>25</v>
      </c>
      <c r="F23" s="12"/>
      <c r="G23" s="4" t="s">
        <v>25</v>
      </c>
      <c r="H23" s="12"/>
      <c r="I23" s="4" t="s">
        <v>25</v>
      </c>
      <c r="J23" s="12"/>
      <c r="K23" s="4" t="s">
        <v>25</v>
      </c>
      <c r="L23" s="12"/>
      <c r="M23" s="4" t="s">
        <v>25</v>
      </c>
      <c r="N23" s="12"/>
      <c r="O23" s="1"/>
      <c r="P23" s="4" t="s">
        <v>25</v>
      </c>
      <c r="Q23" s="12" t="str">
        <f t="shared" si="2"/>
        <v xml:space="preserve"> </v>
      </c>
    </row>
    <row r="24" spans="1:17" ht="10" customHeight="1" x14ac:dyDescent="0.25">
      <c r="A24" s="4" t="s">
        <v>23</v>
      </c>
      <c r="B24" s="12"/>
      <c r="C24" s="4" t="s">
        <v>23</v>
      </c>
      <c r="D24" s="12"/>
      <c r="E24" s="4" t="s">
        <v>23</v>
      </c>
      <c r="F24" s="12"/>
      <c r="G24" s="4" t="s">
        <v>23</v>
      </c>
      <c r="H24" s="12"/>
      <c r="I24" s="4" t="s">
        <v>23</v>
      </c>
      <c r="J24" s="12"/>
      <c r="K24" s="4" t="s">
        <v>23</v>
      </c>
      <c r="L24" s="12"/>
      <c r="M24" s="4" t="s">
        <v>23</v>
      </c>
      <c r="N24" s="12"/>
      <c r="O24" s="1"/>
      <c r="P24" s="4" t="s">
        <v>23</v>
      </c>
      <c r="Q24" s="12" t="str">
        <f t="shared" si="2"/>
        <v xml:space="preserve"> </v>
      </c>
    </row>
    <row r="25" spans="1:17" ht="4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x14ac:dyDescent="0.25">
      <c r="A26" s="46">
        <v>46075</v>
      </c>
      <c r="B26" s="47"/>
      <c r="C26" s="46">
        <v>46076</v>
      </c>
      <c r="D26" s="47"/>
      <c r="E26" s="46">
        <v>46077</v>
      </c>
      <c r="F26" s="47"/>
      <c r="G26" s="46">
        <v>46078</v>
      </c>
      <c r="H26" s="47"/>
      <c r="I26" s="46">
        <v>46079</v>
      </c>
      <c r="J26" s="47"/>
      <c r="K26" s="46">
        <v>46080</v>
      </c>
      <c r="L26" s="47"/>
      <c r="M26" s="46">
        <v>46081</v>
      </c>
      <c r="N26" s="47"/>
      <c r="O26" s="1"/>
      <c r="P26" s="55" t="s">
        <v>30</v>
      </c>
      <c r="Q26" s="56"/>
    </row>
    <row r="27" spans="1:17" ht="10" customHeight="1" x14ac:dyDescent="0.25">
      <c r="A27" s="11" t="s">
        <v>31</v>
      </c>
      <c r="B27" s="12"/>
      <c r="C27" s="11" t="s">
        <v>31</v>
      </c>
      <c r="D27" s="12"/>
      <c r="E27" s="11" t="s">
        <v>31</v>
      </c>
      <c r="F27" s="12"/>
      <c r="G27" s="11" t="s">
        <v>31</v>
      </c>
      <c r="H27" s="12"/>
      <c r="I27" s="11" t="s">
        <v>31</v>
      </c>
      <c r="J27" s="12"/>
      <c r="K27" s="11" t="s">
        <v>31</v>
      </c>
      <c r="L27" s="12"/>
      <c r="M27" s="11" t="s">
        <v>31</v>
      </c>
      <c r="N27" s="12"/>
      <c r="O27" s="1"/>
      <c r="P27" s="11" t="s">
        <v>31</v>
      </c>
      <c r="Q27" s="12" t="str">
        <f t="shared" ref="Q27:Q32" si="3">IF(B27+D27+F27+H27+J27+L27+N27&lt;0.1," ",B27+D27+F27+H27+J27+L27+N27)</f>
        <v xml:space="preserve"> </v>
      </c>
    </row>
    <row r="28" spans="1:17" ht="10" customHeight="1" x14ac:dyDescent="0.25">
      <c r="A28" s="11" t="s">
        <v>45</v>
      </c>
      <c r="B28" s="12"/>
      <c r="C28" s="11" t="s">
        <v>45</v>
      </c>
      <c r="D28" s="12"/>
      <c r="E28" s="11" t="s">
        <v>45</v>
      </c>
      <c r="F28" s="12"/>
      <c r="G28" s="11" t="s">
        <v>45</v>
      </c>
      <c r="H28" s="12"/>
      <c r="I28" s="11" t="s">
        <v>45</v>
      </c>
      <c r="J28" s="12"/>
      <c r="K28" s="11" t="s">
        <v>45</v>
      </c>
      <c r="L28" s="12"/>
      <c r="M28" s="11" t="s">
        <v>45</v>
      </c>
      <c r="N28" s="12"/>
      <c r="O28" s="1"/>
      <c r="P28" s="11" t="s">
        <v>45</v>
      </c>
      <c r="Q28" s="12" t="str">
        <f t="shared" si="3"/>
        <v xml:space="preserve"> </v>
      </c>
    </row>
    <row r="29" spans="1:17" ht="10" customHeight="1" x14ac:dyDescent="0.25">
      <c r="A29" s="11" t="s">
        <v>32</v>
      </c>
      <c r="B29" s="12"/>
      <c r="C29" s="11" t="s">
        <v>32</v>
      </c>
      <c r="D29" s="12"/>
      <c r="E29" s="11" t="s">
        <v>32</v>
      </c>
      <c r="F29" s="12"/>
      <c r="G29" s="11" t="s">
        <v>32</v>
      </c>
      <c r="H29" s="12"/>
      <c r="I29" s="11" t="s">
        <v>32</v>
      </c>
      <c r="J29" s="12"/>
      <c r="K29" s="11" t="s">
        <v>32</v>
      </c>
      <c r="L29" s="12"/>
      <c r="M29" s="11" t="s">
        <v>32</v>
      </c>
      <c r="N29" s="12"/>
      <c r="O29" s="1"/>
      <c r="P29" s="11" t="s">
        <v>32</v>
      </c>
      <c r="Q29" s="12" t="str">
        <f t="shared" si="3"/>
        <v xml:space="preserve"> </v>
      </c>
    </row>
    <row r="30" spans="1:17" ht="10" customHeight="1" x14ac:dyDescent="0.25">
      <c r="A30" s="11" t="s">
        <v>33</v>
      </c>
      <c r="B30" s="12"/>
      <c r="C30" s="11" t="s">
        <v>33</v>
      </c>
      <c r="D30" s="12"/>
      <c r="E30" s="11" t="s">
        <v>33</v>
      </c>
      <c r="F30" s="12"/>
      <c r="G30" s="11" t="s">
        <v>33</v>
      </c>
      <c r="H30" s="12"/>
      <c r="I30" s="11" t="s">
        <v>33</v>
      </c>
      <c r="J30" s="12"/>
      <c r="K30" s="11" t="s">
        <v>33</v>
      </c>
      <c r="L30" s="12"/>
      <c r="M30" s="11" t="s">
        <v>33</v>
      </c>
      <c r="N30" s="12"/>
      <c r="O30" s="1"/>
      <c r="P30" s="11" t="s">
        <v>33</v>
      </c>
      <c r="Q30" s="12" t="str">
        <f t="shared" si="3"/>
        <v xml:space="preserve"> </v>
      </c>
    </row>
    <row r="31" spans="1:17" ht="10" customHeight="1" x14ac:dyDescent="0.25">
      <c r="A31" s="4" t="s">
        <v>25</v>
      </c>
      <c r="B31" s="12"/>
      <c r="C31" s="4" t="s">
        <v>25</v>
      </c>
      <c r="D31" s="12"/>
      <c r="E31" s="4" t="s">
        <v>25</v>
      </c>
      <c r="F31" s="12"/>
      <c r="G31" s="4" t="s">
        <v>25</v>
      </c>
      <c r="H31" s="12"/>
      <c r="I31" s="4" t="s">
        <v>25</v>
      </c>
      <c r="J31" s="12"/>
      <c r="K31" s="4" t="s">
        <v>25</v>
      </c>
      <c r="L31" s="12"/>
      <c r="M31" s="4" t="s">
        <v>25</v>
      </c>
      <c r="N31" s="12"/>
      <c r="O31" s="1"/>
      <c r="P31" s="4" t="s">
        <v>25</v>
      </c>
      <c r="Q31" s="12" t="str">
        <f t="shared" si="3"/>
        <v xml:space="preserve"> </v>
      </c>
    </row>
    <row r="32" spans="1:17" ht="10" customHeight="1" x14ac:dyDescent="0.25">
      <c r="A32" s="4" t="s">
        <v>23</v>
      </c>
      <c r="B32" s="12"/>
      <c r="C32" s="4" t="s">
        <v>23</v>
      </c>
      <c r="D32" s="12"/>
      <c r="E32" s="4" t="s">
        <v>23</v>
      </c>
      <c r="F32" s="12"/>
      <c r="G32" s="4" t="s">
        <v>23</v>
      </c>
      <c r="H32" s="12"/>
      <c r="I32" s="4" t="s">
        <v>23</v>
      </c>
      <c r="J32" s="12"/>
      <c r="K32" s="4" t="s">
        <v>23</v>
      </c>
      <c r="L32" s="12"/>
      <c r="M32" s="4" t="s">
        <v>23</v>
      </c>
      <c r="N32" s="12"/>
      <c r="O32" s="1"/>
      <c r="P32" s="4" t="s">
        <v>23</v>
      </c>
      <c r="Q32" s="12" t="str">
        <f t="shared" si="3"/>
        <v xml:space="preserve"> </v>
      </c>
    </row>
    <row r="33" spans="1:17" ht="4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t="4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ht="10" customHeight="1" x14ac:dyDescent="0.25">
      <c r="A35" s="53" t="s">
        <v>16</v>
      </c>
      <c r="B35" s="54"/>
      <c r="C35" s="1"/>
      <c r="D35" s="6" t="s">
        <v>15</v>
      </c>
      <c r="E35" s="8"/>
      <c r="F35" s="8"/>
      <c r="G35" s="8"/>
      <c r="H35" s="8"/>
      <c r="I35" s="8"/>
      <c r="J35" s="8"/>
      <c r="K35" s="8"/>
      <c r="L35" s="8"/>
      <c r="M35" s="7"/>
      <c r="N35" s="1"/>
      <c r="O35" s="1"/>
      <c r="P35" s="53" t="s">
        <v>26</v>
      </c>
      <c r="Q35" s="54"/>
    </row>
    <row r="36" spans="1:17" ht="10" customHeight="1" x14ac:dyDescent="0.25">
      <c r="A36" s="11" t="s">
        <v>31</v>
      </c>
      <c r="B36" s="12">
        <f>SUM(B3+D3+F3+H3+J3+L3+N3+B11+D11+F11+H11+J11+L11+N11+B19+D19+F19+H19+J19+L19+N19+B27+D27+F27+H27+J27+L27+N27)</f>
        <v>0</v>
      </c>
      <c r="C36" s="1"/>
      <c r="D36" s="2" t="s">
        <v>46</v>
      </c>
      <c r="E36" s="1"/>
      <c r="F36" s="1"/>
      <c r="G36" s="9">
        <v>1</v>
      </c>
      <c r="H36" s="1" t="s">
        <v>48</v>
      </c>
      <c r="I36" s="1"/>
      <c r="J36" s="1" t="s">
        <v>24</v>
      </c>
      <c r="K36" s="1"/>
      <c r="L36" s="1"/>
      <c r="M36" s="3"/>
      <c r="N36" s="1"/>
      <c r="O36" s="1"/>
      <c r="P36" s="11" t="s">
        <v>31</v>
      </c>
      <c r="Q36" s="12">
        <f>SUM(B3+D3+F3+H3+J3+L3+N3+B11+D11+F11+H11+J11+L11+N11+B19+D19+F19+H19+J19+L19+N19+B27+D27+F27+H27+J27+L27+N27)</f>
        <v>0</v>
      </c>
    </row>
    <row r="37" spans="1:17" ht="10" customHeight="1" x14ac:dyDescent="0.25">
      <c r="A37" s="11" t="s">
        <v>45</v>
      </c>
      <c r="B37" s="12">
        <f>SUM(B4+D4+F4+H4+J4+L4+N4+B12+D12+F12+H12+J12+L12+N12+B20+D20+F20+H20+J20+L20+N20+B28+D28+F28+H28+J28+L28+N28)*4</f>
        <v>0</v>
      </c>
      <c r="C37" s="1"/>
      <c r="D37" s="2" t="s">
        <v>11</v>
      </c>
      <c r="E37" s="1"/>
      <c r="F37" s="1"/>
      <c r="G37" s="9">
        <v>0.4</v>
      </c>
      <c r="H37" s="1" t="s">
        <v>48</v>
      </c>
      <c r="I37" s="1"/>
      <c r="J37" s="1" t="s">
        <v>17</v>
      </c>
      <c r="K37" s="1"/>
      <c r="L37" s="1"/>
      <c r="M37" s="3"/>
      <c r="N37" s="1"/>
      <c r="O37" s="1"/>
      <c r="P37" s="11" t="s">
        <v>45</v>
      </c>
      <c r="Q37" s="12">
        <f>SUM(B4+D4+F4+H4+J4+L4+N4+B12+D12+F12+H12+J12+L12+N12+B20+D20+F20+H20+J20+L20+N20+B28+D28+F28+H28+J28+L28+N28)*4</f>
        <v>0</v>
      </c>
    </row>
    <row r="38" spans="1:17" ht="10" customHeight="1" x14ac:dyDescent="0.25">
      <c r="A38" s="11" t="s">
        <v>32</v>
      </c>
      <c r="B38" s="12">
        <f>SUM(B5+D5+F5+H5+J5+L5+N5+B13+D13+F13+H13+J13+L13+N13+B21+D21+F21+H21+J21+L21+N21+B29+D29+F29+H29+J29+L29+N29)*0.4</f>
        <v>0</v>
      </c>
      <c r="C38" s="1"/>
      <c r="D38" s="2" t="s">
        <v>12</v>
      </c>
      <c r="E38" s="1"/>
      <c r="F38" s="1"/>
      <c r="G38" s="9">
        <v>4</v>
      </c>
      <c r="H38" s="1" t="s">
        <v>48</v>
      </c>
      <c r="I38" s="1"/>
      <c r="J38" s="1" t="s">
        <v>37</v>
      </c>
      <c r="K38" s="1"/>
      <c r="L38" s="1"/>
      <c r="M38" s="3"/>
      <c r="N38" s="1"/>
      <c r="O38" s="1"/>
      <c r="P38" s="11" t="s">
        <v>32</v>
      </c>
      <c r="Q38" s="12">
        <f>SUM(B5+D5+F5+H5+J5+L5+N5+B13+D13+F13+H13+J13+L13+N13+B21+D21+F21+H21+J21+L21+N21+B29+D29+F29+H29+J29+L29+N29)*0.4</f>
        <v>0</v>
      </c>
    </row>
    <row r="39" spans="1:17" ht="10" customHeight="1" x14ac:dyDescent="0.25">
      <c r="A39" s="11" t="s">
        <v>33</v>
      </c>
      <c r="B39" s="12">
        <f>SUM(B6+D6+F6+H6+J6+L6+N6+B14+D14+F14+H14+J14+L14+N14+B22+D22+F22+H22+J22+L22+N22+B30+D30+F30+H30+J30+L30+N30)*4</f>
        <v>0</v>
      </c>
      <c r="C39" s="1"/>
      <c r="D39" s="2" t="s">
        <v>47</v>
      </c>
      <c r="E39" s="1"/>
      <c r="F39" s="1"/>
      <c r="G39" s="9">
        <v>6</v>
      </c>
      <c r="H39" s="1" t="s">
        <v>48</v>
      </c>
      <c r="I39" s="1"/>
      <c r="K39" s="1" t="s">
        <v>38</v>
      </c>
      <c r="L39" s="1"/>
      <c r="M39" s="3"/>
      <c r="N39" s="1"/>
      <c r="O39" s="1"/>
      <c r="P39" s="11" t="s">
        <v>33</v>
      </c>
      <c r="Q39" s="12">
        <f>SUM(B6+D6+F6+H6+J6+L6+N6+B14+D14+F14+H14+J14+L14+N14+B22+D22+F22+H22+J22+L22+N22+B30+D30+F30+H30+J30+L30+N30)*4</f>
        <v>0</v>
      </c>
    </row>
    <row r="40" spans="1:17" ht="10" customHeight="1" x14ac:dyDescent="0.25">
      <c r="A40" s="4" t="s">
        <v>25</v>
      </c>
      <c r="B40" s="12">
        <f>SUM(B7+D7+F7+H7+J7+L7+N7+B15+D15+F15+H15+J15+L15+N15+B23+D23+F23+H23+J23+L23+N23+B31+D31+F31+H31+J31+L31+N31)*6</f>
        <v>0</v>
      </c>
      <c r="C40" s="1"/>
      <c r="D40" s="2" t="s">
        <v>43</v>
      </c>
      <c r="E40" s="1"/>
      <c r="F40" s="1"/>
      <c r="G40" s="1"/>
      <c r="H40" s="1"/>
      <c r="I40" s="1"/>
      <c r="J40" s="1" t="s">
        <v>39</v>
      </c>
      <c r="K40" s="1"/>
      <c r="L40" s="1"/>
      <c r="M40" s="3"/>
      <c r="N40" s="1"/>
      <c r="O40" s="1"/>
      <c r="P40" s="4" t="s">
        <v>25</v>
      </c>
      <c r="Q40" s="12">
        <f>SUM(B7+D7+F7+H7+J7+L7+N7+B15+D15+F15+H15+J15+L15+N15+B23+D23+F23+H23+J23+L23+N23+B31+D31+F31+H31+J31+L31+N31)*6</f>
        <v>0</v>
      </c>
    </row>
    <row r="41" spans="1:17" ht="10" customHeight="1" x14ac:dyDescent="0.25">
      <c r="A41" s="4" t="s">
        <v>23</v>
      </c>
      <c r="B41" s="12">
        <f>SUM(B8+D8+F8+H8+J8+L8+N8+B16+D16+F16+H16+J16+L16+N16+B24+D24+F24+H24+J24+L24+N24+B32+D32+F32+H32+J32+L32+N32)*3</f>
        <v>0</v>
      </c>
      <c r="C41" s="1"/>
      <c r="D41" s="4"/>
      <c r="E41" s="10"/>
      <c r="F41" s="10"/>
      <c r="G41" s="10"/>
      <c r="H41" s="10"/>
      <c r="I41" s="10"/>
      <c r="J41" s="15"/>
      <c r="K41" s="10" t="s">
        <v>22</v>
      </c>
      <c r="L41" s="10"/>
      <c r="M41" s="5"/>
      <c r="N41" s="1"/>
      <c r="O41" s="1"/>
      <c r="P41" s="4" t="s">
        <v>23</v>
      </c>
      <c r="Q41" s="12">
        <f>SUM(B8+D8+F8+H8+J8+L8+N8+B16+D16+F16+H16+J16+L16+N16+B24+D24+F24+H24+J24+L24+N24+B32+D32+F32+H32+J32+L32+N32)*3</f>
        <v>0</v>
      </c>
    </row>
    <row r="42" spans="1:17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51" t="s">
        <v>44</v>
      </c>
      <c r="Q42" s="49">
        <f>SUM(Q36:Q41)</f>
        <v>0</v>
      </c>
    </row>
    <row r="43" spans="1:17" x14ac:dyDescent="0.25">
      <c r="A43" s="1"/>
      <c r="P43" s="52"/>
      <c r="Q43" s="50"/>
    </row>
    <row r="45" spans="1:17" x14ac:dyDescent="0.25">
      <c r="Q45" s="13">
        <f>Q42</f>
        <v>0</v>
      </c>
    </row>
  </sheetData>
  <mergeCells count="43">
    <mergeCell ref="Q42:Q43"/>
    <mergeCell ref="P42:P43"/>
    <mergeCell ref="P35:Q35"/>
    <mergeCell ref="A35:B35"/>
    <mergeCell ref="A1:B1"/>
    <mergeCell ref="C1:D1"/>
    <mergeCell ref="E1:F1"/>
    <mergeCell ref="G1:H1"/>
    <mergeCell ref="I1:J1"/>
    <mergeCell ref="K1:L1"/>
    <mergeCell ref="P26:Q26"/>
    <mergeCell ref="I2:J2"/>
    <mergeCell ref="K2:L2"/>
    <mergeCell ref="M1:N1"/>
    <mergeCell ref="P2:Q2"/>
    <mergeCell ref="P10:Q10"/>
    <mergeCell ref="P18:Q18"/>
    <mergeCell ref="M2:N2"/>
    <mergeCell ref="I10:J10"/>
    <mergeCell ref="A2:B2"/>
    <mergeCell ref="C2:D2"/>
    <mergeCell ref="E2:F2"/>
    <mergeCell ref="G2:H2"/>
    <mergeCell ref="A10:B10"/>
    <mergeCell ref="C10:D10"/>
    <mergeCell ref="E10:F10"/>
    <mergeCell ref="G10:H10"/>
    <mergeCell ref="K10:L10"/>
    <mergeCell ref="M10:N10"/>
    <mergeCell ref="M18:N18"/>
    <mergeCell ref="M26:N26"/>
    <mergeCell ref="A18:B18"/>
    <mergeCell ref="C18:D18"/>
    <mergeCell ref="E18:F18"/>
    <mergeCell ref="G18:H18"/>
    <mergeCell ref="I18:J18"/>
    <mergeCell ref="K18:L18"/>
    <mergeCell ref="A26:B26"/>
    <mergeCell ref="C26:D26"/>
    <mergeCell ref="E26:F26"/>
    <mergeCell ref="G26:H26"/>
    <mergeCell ref="I26:J26"/>
    <mergeCell ref="K26:L26"/>
  </mergeCells>
  <phoneticPr fontId="0" type="noConversion"/>
  <pageMargins left="0.75" right="0.75" top="0.75" bottom="0.67" header="0.5" footer="0.5"/>
  <pageSetup orientation="landscape" horizontalDpi="300" verticalDpi="300" r:id="rId1"/>
  <headerFooter alignWithMargins="0">
    <oddHeader>&amp;CWellness Committee Activity Journal&amp;R&amp;F</oddHeader>
    <oddFooter>&amp;L_______________________________
Signature / Date&amp;C&amp;14Month: 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53"/>
  <sheetViews>
    <sheetView zoomScaleNormal="100" workbookViewId="0">
      <pane ySplit="1" topLeftCell="A2" activePane="bottomLeft" state="frozen"/>
      <selection activeCell="C1" sqref="C1"/>
      <selection pane="bottomLeft" sqref="A1:B1"/>
    </sheetView>
  </sheetViews>
  <sheetFormatPr defaultRowHeight="12.5" x14ac:dyDescent="0.25"/>
  <cols>
    <col min="2" max="2" width="5.7265625" customWidth="1"/>
    <col min="4" max="4" width="5.7265625" customWidth="1"/>
    <col min="6" max="6" width="5.7265625" customWidth="1"/>
    <col min="8" max="8" width="5.7265625" customWidth="1"/>
    <col min="10" max="10" width="5.7265625" customWidth="1"/>
    <col min="12" max="12" width="5.7265625" customWidth="1"/>
    <col min="14" max="14" width="5.7265625" customWidth="1"/>
    <col min="15" max="15" width="2.453125" customWidth="1"/>
    <col min="17" max="17" width="5.7265625" customWidth="1"/>
  </cols>
  <sheetData>
    <row r="1" spans="1:17" x14ac:dyDescent="0.25">
      <c r="A1" s="45" t="s">
        <v>19</v>
      </c>
      <c r="B1" s="45"/>
      <c r="C1" s="45" t="s">
        <v>20</v>
      </c>
      <c r="D1" s="45"/>
      <c r="E1" s="45" t="s">
        <v>21</v>
      </c>
      <c r="F1" s="45"/>
      <c r="G1" s="45" t="s">
        <v>29</v>
      </c>
      <c r="H1" s="45"/>
      <c r="I1" s="45" t="s">
        <v>10</v>
      </c>
      <c r="J1" s="45"/>
      <c r="K1" s="45" t="s">
        <v>34</v>
      </c>
      <c r="L1" s="45"/>
      <c r="M1" s="45" t="s">
        <v>35</v>
      </c>
      <c r="N1" s="45"/>
      <c r="O1" s="1"/>
      <c r="P1" s="1"/>
      <c r="Q1" s="1"/>
    </row>
    <row r="2" spans="1:17" x14ac:dyDescent="0.25">
      <c r="A2" s="46">
        <v>46082</v>
      </c>
      <c r="B2" s="46"/>
      <c r="C2" s="46">
        <v>46083</v>
      </c>
      <c r="D2" s="46"/>
      <c r="E2" s="46">
        <v>46084</v>
      </c>
      <c r="F2" s="46"/>
      <c r="G2" s="46">
        <v>46085</v>
      </c>
      <c r="H2" s="46"/>
      <c r="I2" s="46">
        <v>46086</v>
      </c>
      <c r="J2" s="46"/>
      <c r="K2" s="46">
        <v>46087</v>
      </c>
      <c r="L2" s="46"/>
      <c r="M2" s="46">
        <v>46088</v>
      </c>
      <c r="N2" s="46"/>
      <c r="O2" s="1"/>
      <c r="P2" s="55" t="s">
        <v>30</v>
      </c>
      <c r="Q2" s="56"/>
    </row>
    <row r="3" spans="1:17" ht="10" customHeight="1" x14ac:dyDescent="0.25">
      <c r="A3" s="11" t="s">
        <v>31</v>
      </c>
      <c r="B3" s="12"/>
      <c r="C3" s="11" t="s">
        <v>31</v>
      </c>
      <c r="D3" s="12"/>
      <c r="E3" s="11" t="s">
        <v>31</v>
      </c>
      <c r="F3" s="12"/>
      <c r="G3" s="11" t="s">
        <v>31</v>
      </c>
      <c r="H3" s="12"/>
      <c r="I3" s="11" t="s">
        <v>31</v>
      </c>
      <c r="J3" s="12"/>
      <c r="K3" s="11" t="s">
        <v>31</v>
      </c>
      <c r="L3" s="12"/>
      <c r="M3" s="11" t="s">
        <v>31</v>
      </c>
      <c r="N3" s="12"/>
      <c r="O3" s="1"/>
      <c r="P3" s="11" t="s">
        <v>31</v>
      </c>
      <c r="Q3" s="12" t="str">
        <f t="shared" ref="Q3:Q8" si="0">IF(B3+D3+F3+H3+J3+L3+N3&lt;0.1," ",B3+D3+F3+H3+J3+L3+N3)</f>
        <v xml:space="preserve"> </v>
      </c>
    </row>
    <row r="4" spans="1:17" ht="10" customHeight="1" x14ac:dyDescent="0.25">
      <c r="A4" s="11" t="s">
        <v>45</v>
      </c>
      <c r="B4" s="12"/>
      <c r="C4" s="11" t="s">
        <v>45</v>
      </c>
      <c r="D4" s="12"/>
      <c r="E4" s="11" t="s">
        <v>45</v>
      </c>
      <c r="F4" s="12"/>
      <c r="G4" s="11" t="s">
        <v>45</v>
      </c>
      <c r="H4" s="12"/>
      <c r="I4" s="11" t="s">
        <v>45</v>
      </c>
      <c r="J4" s="12"/>
      <c r="K4" s="11" t="s">
        <v>45</v>
      </c>
      <c r="L4" s="12"/>
      <c r="M4" s="11" t="s">
        <v>45</v>
      </c>
      <c r="N4" s="12"/>
      <c r="O4" s="1"/>
      <c r="P4" s="11" t="s">
        <v>45</v>
      </c>
      <c r="Q4" s="12" t="str">
        <f t="shared" si="0"/>
        <v xml:space="preserve"> </v>
      </c>
    </row>
    <row r="5" spans="1:17" ht="10" customHeight="1" x14ac:dyDescent="0.25">
      <c r="A5" s="11" t="s">
        <v>32</v>
      </c>
      <c r="B5" s="12"/>
      <c r="C5" s="11" t="s">
        <v>32</v>
      </c>
      <c r="D5" s="12"/>
      <c r="E5" s="11" t="s">
        <v>32</v>
      </c>
      <c r="F5" s="12"/>
      <c r="G5" s="11" t="s">
        <v>32</v>
      </c>
      <c r="H5" s="12"/>
      <c r="I5" s="11" t="s">
        <v>32</v>
      </c>
      <c r="J5" s="12"/>
      <c r="K5" s="11" t="s">
        <v>32</v>
      </c>
      <c r="L5" s="12"/>
      <c r="M5" s="11" t="s">
        <v>32</v>
      </c>
      <c r="N5" s="12"/>
      <c r="O5" s="1"/>
      <c r="P5" s="11" t="s">
        <v>32</v>
      </c>
      <c r="Q5" s="12" t="str">
        <f t="shared" si="0"/>
        <v xml:space="preserve"> </v>
      </c>
    </row>
    <row r="6" spans="1:17" ht="10" customHeight="1" x14ac:dyDescent="0.25">
      <c r="A6" s="11" t="s">
        <v>33</v>
      </c>
      <c r="B6" s="12"/>
      <c r="C6" s="11" t="s">
        <v>33</v>
      </c>
      <c r="D6" s="12"/>
      <c r="E6" s="11" t="s">
        <v>33</v>
      </c>
      <c r="F6" s="12"/>
      <c r="G6" s="11" t="s">
        <v>33</v>
      </c>
      <c r="H6" s="12"/>
      <c r="I6" s="11" t="s">
        <v>33</v>
      </c>
      <c r="J6" s="12"/>
      <c r="K6" s="11" t="s">
        <v>33</v>
      </c>
      <c r="L6" s="12"/>
      <c r="M6" s="11" t="s">
        <v>33</v>
      </c>
      <c r="N6" s="12"/>
      <c r="O6" s="1"/>
      <c r="P6" s="11" t="s">
        <v>33</v>
      </c>
      <c r="Q6" s="12" t="str">
        <f t="shared" si="0"/>
        <v xml:space="preserve"> </v>
      </c>
    </row>
    <row r="7" spans="1:17" ht="10" customHeight="1" x14ac:dyDescent="0.25">
      <c r="A7" s="4" t="s">
        <v>25</v>
      </c>
      <c r="B7" s="12"/>
      <c r="C7" s="4" t="s">
        <v>25</v>
      </c>
      <c r="D7" s="12"/>
      <c r="E7" s="4" t="s">
        <v>25</v>
      </c>
      <c r="F7" s="12"/>
      <c r="G7" s="4" t="s">
        <v>25</v>
      </c>
      <c r="H7" s="12"/>
      <c r="I7" s="4" t="s">
        <v>25</v>
      </c>
      <c r="J7" s="12"/>
      <c r="K7" s="4" t="s">
        <v>25</v>
      </c>
      <c r="L7" s="12"/>
      <c r="M7" s="4" t="s">
        <v>25</v>
      </c>
      <c r="N7" s="12"/>
      <c r="O7" s="1"/>
      <c r="P7" s="4" t="s">
        <v>25</v>
      </c>
      <c r="Q7" s="12" t="str">
        <f t="shared" si="0"/>
        <v xml:space="preserve"> </v>
      </c>
    </row>
    <row r="8" spans="1:17" ht="10" customHeight="1" x14ac:dyDescent="0.25">
      <c r="A8" s="4" t="s">
        <v>23</v>
      </c>
      <c r="B8" s="12"/>
      <c r="C8" s="4" t="s">
        <v>23</v>
      </c>
      <c r="D8" s="12"/>
      <c r="E8" s="4" t="s">
        <v>23</v>
      </c>
      <c r="F8" s="12"/>
      <c r="G8" s="4" t="s">
        <v>23</v>
      </c>
      <c r="H8" s="12"/>
      <c r="I8" s="4" t="s">
        <v>23</v>
      </c>
      <c r="J8" s="12"/>
      <c r="K8" s="4" t="s">
        <v>23</v>
      </c>
      <c r="L8" s="12"/>
      <c r="M8" s="4" t="s">
        <v>23</v>
      </c>
      <c r="N8" s="12"/>
      <c r="O8" s="1"/>
      <c r="P8" s="4" t="s">
        <v>23</v>
      </c>
      <c r="Q8" s="12" t="str">
        <f t="shared" si="0"/>
        <v xml:space="preserve"> </v>
      </c>
    </row>
    <row r="9" spans="1:17" ht="4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x14ac:dyDescent="0.25">
      <c r="A10" s="46">
        <v>46089</v>
      </c>
      <c r="B10" s="47"/>
      <c r="C10" s="46">
        <v>46090</v>
      </c>
      <c r="D10" s="47"/>
      <c r="E10" s="46">
        <v>46091</v>
      </c>
      <c r="F10" s="47"/>
      <c r="G10" s="46">
        <v>46092</v>
      </c>
      <c r="H10" s="47"/>
      <c r="I10" s="46">
        <v>46093</v>
      </c>
      <c r="J10" s="47"/>
      <c r="K10" s="46">
        <v>46094</v>
      </c>
      <c r="L10" s="47"/>
      <c r="M10" s="46">
        <v>46095</v>
      </c>
      <c r="N10" s="47"/>
      <c r="O10" s="1"/>
      <c r="P10" s="55" t="s">
        <v>30</v>
      </c>
      <c r="Q10" s="56"/>
    </row>
    <row r="11" spans="1:17" ht="10" customHeight="1" x14ac:dyDescent="0.25">
      <c r="A11" s="11" t="s">
        <v>31</v>
      </c>
      <c r="B11" s="12"/>
      <c r="C11" s="11" t="s">
        <v>31</v>
      </c>
      <c r="D11" s="12"/>
      <c r="E11" s="11" t="s">
        <v>31</v>
      </c>
      <c r="F11" s="12"/>
      <c r="G11" s="11" t="s">
        <v>31</v>
      </c>
      <c r="H11" s="12"/>
      <c r="I11" s="11" t="s">
        <v>31</v>
      </c>
      <c r="J11" s="12"/>
      <c r="K11" s="11" t="s">
        <v>31</v>
      </c>
      <c r="L11" s="12"/>
      <c r="M11" s="11" t="s">
        <v>31</v>
      </c>
      <c r="N11" s="12"/>
      <c r="O11" s="1"/>
      <c r="P11" s="11" t="s">
        <v>31</v>
      </c>
      <c r="Q11" s="12" t="str">
        <f t="shared" ref="Q11:Q16" si="1">IF(B11+D11+F11+H11+J11+L11+N11&lt;0.1," ",B11+D11+F11+H11+J11+L11+N11)</f>
        <v xml:space="preserve"> </v>
      </c>
    </row>
    <row r="12" spans="1:17" ht="10" customHeight="1" x14ac:dyDescent="0.25">
      <c r="A12" s="11" t="s">
        <v>45</v>
      </c>
      <c r="B12" s="12"/>
      <c r="C12" s="11" t="s">
        <v>45</v>
      </c>
      <c r="D12" s="12"/>
      <c r="E12" s="11" t="s">
        <v>45</v>
      </c>
      <c r="F12" s="12"/>
      <c r="G12" s="11" t="s">
        <v>45</v>
      </c>
      <c r="H12" s="12"/>
      <c r="I12" s="11" t="s">
        <v>45</v>
      </c>
      <c r="J12" s="12"/>
      <c r="K12" s="11" t="s">
        <v>45</v>
      </c>
      <c r="L12" s="12"/>
      <c r="M12" s="11" t="s">
        <v>45</v>
      </c>
      <c r="N12" s="12"/>
      <c r="O12" s="1"/>
      <c r="P12" s="11" t="s">
        <v>45</v>
      </c>
      <c r="Q12" s="12" t="str">
        <f t="shared" si="1"/>
        <v xml:space="preserve"> </v>
      </c>
    </row>
    <row r="13" spans="1:17" ht="10" customHeight="1" x14ac:dyDescent="0.25">
      <c r="A13" s="11" t="s">
        <v>32</v>
      </c>
      <c r="B13" s="12"/>
      <c r="C13" s="11" t="s">
        <v>32</v>
      </c>
      <c r="D13" s="12"/>
      <c r="E13" s="11" t="s">
        <v>32</v>
      </c>
      <c r="F13" s="12"/>
      <c r="G13" s="11" t="s">
        <v>32</v>
      </c>
      <c r="H13" s="12"/>
      <c r="I13" s="11" t="s">
        <v>32</v>
      </c>
      <c r="J13" s="12"/>
      <c r="K13" s="11" t="s">
        <v>32</v>
      </c>
      <c r="L13" s="12"/>
      <c r="M13" s="11" t="s">
        <v>32</v>
      </c>
      <c r="N13" s="12"/>
      <c r="O13" s="1"/>
      <c r="P13" s="11" t="s">
        <v>32</v>
      </c>
      <c r="Q13" s="12" t="str">
        <f t="shared" si="1"/>
        <v xml:space="preserve"> </v>
      </c>
    </row>
    <row r="14" spans="1:17" ht="10" customHeight="1" x14ac:dyDescent="0.25">
      <c r="A14" s="11" t="s">
        <v>33</v>
      </c>
      <c r="B14" s="12"/>
      <c r="C14" s="11" t="s">
        <v>33</v>
      </c>
      <c r="D14" s="12"/>
      <c r="E14" s="11" t="s">
        <v>33</v>
      </c>
      <c r="F14" s="12"/>
      <c r="G14" s="11" t="s">
        <v>33</v>
      </c>
      <c r="H14" s="12"/>
      <c r="I14" s="11" t="s">
        <v>33</v>
      </c>
      <c r="J14" s="12"/>
      <c r="K14" s="11" t="s">
        <v>33</v>
      </c>
      <c r="L14" s="12"/>
      <c r="M14" s="11" t="s">
        <v>33</v>
      </c>
      <c r="N14" s="12"/>
      <c r="O14" s="1"/>
      <c r="P14" s="11" t="s">
        <v>33</v>
      </c>
      <c r="Q14" s="12" t="str">
        <f t="shared" si="1"/>
        <v xml:space="preserve"> </v>
      </c>
    </row>
    <row r="15" spans="1:17" ht="10" customHeight="1" x14ac:dyDescent="0.25">
      <c r="A15" s="4" t="s">
        <v>25</v>
      </c>
      <c r="B15" s="12"/>
      <c r="C15" s="4" t="s">
        <v>25</v>
      </c>
      <c r="D15" s="12"/>
      <c r="E15" s="4" t="s">
        <v>25</v>
      </c>
      <c r="F15" s="12"/>
      <c r="G15" s="4" t="s">
        <v>25</v>
      </c>
      <c r="H15" s="12"/>
      <c r="I15" s="4" t="s">
        <v>25</v>
      </c>
      <c r="J15" s="12"/>
      <c r="K15" s="4" t="s">
        <v>25</v>
      </c>
      <c r="L15" s="12"/>
      <c r="M15" s="4" t="s">
        <v>25</v>
      </c>
      <c r="N15" s="12"/>
      <c r="O15" s="1"/>
      <c r="P15" s="4" t="s">
        <v>25</v>
      </c>
      <c r="Q15" s="12" t="str">
        <f t="shared" si="1"/>
        <v xml:space="preserve"> </v>
      </c>
    </row>
    <row r="16" spans="1:17" ht="10" customHeight="1" x14ac:dyDescent="0.25">
      <c r="A16" s="4" t="s">
        <v>23</v>
      </c>
      <c r="B16" s="12"/>
      <c r="C16" s="4" t="s">
        <v>23</v>
      </c>
      <c r="D16" s="12"/>
      <c r="E16" s="4" t="s">
        <v>23</v>
      </c>
      <c r="F16" s="12"/>
      <c r="G16" s="4" t="s">
        <v>23</v>
      </c>
      <c r="H16" s="12"/>
      <c r="I16" s="4" t="s">
        <v>23</v>
      </c>
      <c r="J16" s="12"/>
      <c r="K16" s="4" t="s">
        <v>23</v>
      </c>
      <c r="L16" s="12"/>
      <c r="M16" s="4" t="s">
        <v>23</v>
      </c>
      <c r="N16" s="12"/>
      <c r="O16" s="1"/>
      <c r="P16" s="4" t="s">
        <v>23</v>
      </c>
      <c r="Q16" s="12" t="str">
        <f t="shared" si="1"/>
        <v xml:space="preserve"> </v>
      </c>
    </row>
    <row r="17" spans="1:17" ht="4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x14ac:dyDescent="0.25">
      <c r="A18" s="46">
        <v>46096</v>
      </c>
      <c r="B18" s="47"/>
      <c r="C18" s="46">
        <v>46097</v>
      </c>
      <c r="D18" s="47"/>
      <c r="E18" s="46">
        <v>46098</v>
      </c>
      <c r="F18" s="47"/>
      <c r="G18" s="46">
        <v>46099</v>
      </c>
      <c r="H18" s="47"/>
      <c r="I18" s="46">
        <v>46100</v>
      </c>
      <c r="J18" s="47"/>
      <c r="K18" s="46">
        <v>46101</v>
      </c>
      <c r="L18" s="47"/>
      <c r="M18" s="46">
        <v>46102</v>
      </c>
      <c r="N18" s="47"/>
      <c r="O18" s="1"/>
      <c r="P18" s="55" t="s">
        <v>30</v>
      </c>
      <c r="Q18" s="56"/>
    </row>
    <row r="19" spans="1:17" ht="10" customHeight="1" x14ac:dyDescent="0.25">
      <c r="A19" s="11" t="s">
        <v>31</v>
      </c>
      <c r="B19" s="12"/>
      <c r="C19" s="11" t="s">
        <v>31</v>
      </c>
      <c r="D19" s="12"/>
      <c r="E19" s="11" t="s">
        <v>31</v>
      </c>
      <c r="F19" s="12"/>
      <c r="G19" s="11" t="s">
        <v>31</v>
      </c>
      <c r="H19" s="12"/>
      <c r="I19" s="11" t="s">
        <v>31</v>
      </c>
      <c r="J19" s="12"/>
      <c r="K19" s="11" t="s">
        <v>31</v>
      </c>
      <c r="L19" s="12"/>
      <c r="M19" s="11" t="s">
        <v>31</v>
      </c>
      <c r="N19" s="12"/>
      <c r="O19" s="1"/>
      <c r="P19" s="11" t="s">
        <v>31</v>
      </c>
      <c r="Q19" s="12" t="str">
        <f t="shared" ref="Q19:Q24" si="2">IF(B19+D19+F19+H19+J19+L19+N19&lt;0.1," ",B19+D19+F19+H19+J19+L19+N19)</f>
        <v xml:space="preserve"> </v>
      </c>
    </row>
    <row r="20" spans="1:17" ht="10" customHeight="1" x14ac:dyDescent="0.25">
      <c r="A20" s="11" t="s">
        <v>45</v>
      </c>
      <c r="B20" s="12"/>
      <c r="C20" s="11" t="s">
        <v>45</v>
      </c>
      <c r="D20" s="32"/>
      <c r="E20" s="11" t="s">
        <v>45</v>
      </c>
      <c r="F20" s="12"/>
      <c r="G20" s="11" t="s">
        <v>45</v>
      </c>
      <c r="H20" s="12"/>
      <c r="I20" s="11" t="s">
        <v>45</v>
      </c>
      <c r="J20" s="32"/>
      <c r="K20" s="11" t="s">
        <v>45</v>
      </c>
      <c r="L20" s="12"/>
      <c r="M20" s="11" t="s">
        <v>45</v>
      </c>
      <c r="N20" s="12"/>
      <c r="O20" s="1"/>
      <c r="P20" s="11" t="s">
        <v>45</v>
      </c>
      <c r="Q20" s="12" t="str">
        <f t="shared" si="2"/>
        <v xml:space="preserve"> </v>
      </c>
    </row>
    <row r="21" spans="1:17" ht="10" customHeight="1" x14ac:dyDescent="0.25">
      <c r="A21" s="11" t="s">
        <v>32</v>
      </c>
      <c r="B21" s="12"/>
      <c r="C21" s="11" t="s">
        <v>32</v>
      </c>
      <c r="D21" s="12"/>
      <c r="E21" s="11" t="s">
        <v>32</v>
      </c>
      <c r="F21" s="12"/>
      <c r="G21" s="11" t="s">
        <v>32</v>
      </c>
      <c r="H21" s="32"/>
      <c r="I21" s="11" t="s">
        <v>32</v>
      </c>
      <c r="J21" s="32"/>
      <c r="K21" s="11" t="s">
        <v>32</v>
      </c>
      <c r="L21" s="12"/>
      <c r="M21" s="11" t="s">
        <v>32</v>
      </c>
      <c r="N21" s="12"/>
      <c r="O21" s="1"/>
      <c r="P21" s="11" t="s">
        <v>32</v>
      </c>
      <c r="Q21" s="12" t="str">
        <f t="shared" si="2"/>
        <v xml:space="preserve"> </v>
      </c>
    </row>
    <row r="22" spans="1:17" ht="10" customHeight="1" x14ac:dyDescent="0.25">
      <c r="A22" s="11" t="s">
        <v>33</v>
      </c>
      <c r="B22" s="12"/>
      <c r="C22" s="11" t="s">
        <v>33</v>
      </c>
      <c r="D22" s="12"/>
      <c r="E22" s="11" t="s">
        <v>33</v>
      </c>
      <c r="F22" s="12"/>
      <c r="G22" s="11" t="s">
        <v>33</v>
      </c>
      <c r="H22" s="12"/>
      <c r="I22" s="11" t="s">
        <v>33</v>
      </c>
      <c r="J22" s="32"/>
      <c r="K22" s="11" t="s">
        <v>33</v>
      </c>
      <c r="L22" s="12"/>
      <c r="M22" s="11" t="s">
        <v>33</v>
      </c>
      <c r="N22" s="12"/>
      <c r="O22" s="1"/>
      <c r="P22" s="11" t="s">
        <v>33</v>
      </c>
      <c r="Q22" s="12" t="str">
        <f t="shared" si="2"/>
        <v xml:space="preserve"> </v>
      </c>
    </row>
    <row r="23" spans="1:17" ht="10" customHeight="1" x14ac:dyDescent="0.25">
      <c r="A23" s="4" t="s">
        <v>25</v>
      </c>
      <c r="B23" s="12"/>
      <c r="C23" s="4" t="s">
        <v>25</v>
      </c>
      <c r="D23" s="12"/>
      <c r="E23" s="4" t="s">
        <v>25</v>
      </c>
      <c r="F23" s="12"/>
      <c r="G23" s="4" t="s">
        <v>25</v>
      </c>
      <c r="H23" s="12"/>
      <c r="I23" s="4" t="s">
        <v>25</v>
      </c>
      <c r="J23" s="32"/>
      <c r="K23" s="4" t="s">
        <v>25</v>
      </c>
      <c r="L23" s="12"/>
      <c r="M23" s="4" t="s">
        <v>25</v>
      </c>
      <c r="N23" s="12"/>
      <c r="O23" s="1"/>
      <c r="P23" s="4" t="s">
        <v>25</v>
      </c>
      <c r="Q23" s="12" t="str">
        <f t="shared" si="2"/>
        <v xml:space="preserve"> </v>
      </c>
    </row>
    <row r="24" spans="1:17" ht="10" customHeight="1" x14ac:dyDescent="0.25">
      <c r="A24" s="4" t="s">
        <v>23</v>
      </c>
      <c r="B24" s="12"/>
      <c r="C24" s="4" t="s">
        <v>23</v>
      </c>
      <c r="D24" s="12"/>
      <c r="E24" s="4" t="s">
        <v>23</v>
      </c>
      <c r="F24" s="12"/>
      <c r="G24" s="4" t="s">
        <v>23</v>
      </c>
      <c r="H24" s="12"/>
      <c r="I24" s="4" t="s">
        <v>23</v>
      </c>
      <c r="J24" s="12"/>
      <c r="K24" s="4" t="s">
        <v>23</v>
      </c>
      <c r="L24" s="12"/>
      <c r="M24" s="4" t="s">
        <v>23</v>
      </c>
      <c r="N24" s="12"/>
      <c r="O24" s="1"/>
      <c r="P24" s="4" t="s">
        <v>23</v>
      </c>
      <c r="Q24" s="12" t="str">
        <f t="shared" si="2"/>
        <v xml:space="preserve"> </v>
      </c>
    </row>
    <row r="25" spans="1:17" ht="4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x14ac:dyDescent="0.25">
      <c r="A26" s="46">
        <v>46103</v>
      </c>
      <c r="B26" s="47"/>
      <c r="C26" s="46">
        <v>46104</v>
      </c>
      <c r="D26" s="47"/>
      <c r="E26" s="46">
        <v>46105</v>
      </c>
      <c r="F26" s="47"/>
      <c r="G26" s="46">
        <v>46106</v>
      </c>
      <c r="H26" s="47"/>
      <c r="I26" s="46">
        <v>46107</v>
      </c>
      <c r="J26" s="47"/>
      <c r="K26" s="46">
        <v>46108</v>
      </c>
      <c r="L26" s="47"/>
      <c r="M26" s="46">
        <v>46109</v>
      </c>
      <c r="N26" s="47"/>
      <c r="O26" s="1"/>
      <c r="P26" s="55" t="s">
        <v>30</v>
      </c>
      <c r="Q26" s="56"/>
    </row>
    <row r="27" spans="1:17" ht="10" customHeight="1" x14ac:dyDescent="0.25">
      <c r="A27" s="11" t="s">
        <v>31</v>
      </c>
      <c r="B27" s="12"/>
      <c r="C27" s="11" t="s">
        <v>31</v>
      </c>
      <c r="D27" s="12"/>
      <c r="E27" s="11" t="s">
        <v>31</v>
      </c>
      <c r="F27" s="12"/>
      <c r="G27" s="11" t="s">
        <v>31</v>
      </c>
      <c r="H27" s="12"/>
      <c r="I27" s="11" t="s">
        <v>31</v>
      </c>
      <c r="J27" s="12"/>
      <c r="K27" s="11" t="s">
        <v>31</v>
      </c>
      <c r="L27" s="12"/>
      <c r="M27" s="11" t="s">
        <v>31</v>
      </c>
      <c r="N27" s="12"/>
      <c r="O27" s="1"/>
      <c r="P27" s="11" t="s">
        <v>31</v>
      </c>
      <c r="Q27" s="12" t="str">
        <f t="shared" ref="Q27:Q32" si="3">IF(B27+D27+F27+H27+J27+L27+N27&lt;0.1," ",B27+D27+F27+H27+J27+L27+N27)</f>
        <v xml:space="preserve"> </v>
      </c>
    </row>
    <row r="28" spans="1:17" ht="10" customHeight="1" x14ac:dyDescent="0.25">
      <c r="A28" s="11" t="s">
        <v>45</v>
      </c>
      <c r="B28" s="12"/>
      <c r="C28" s="11" t="s">
        <v>45</v>
      </c>
      <c r="D28" s="12"/>
      <c r="E28" s="11" t="s">
        <v>45</v>
      </c>
      <c r="F28" s="12"/>
      <c r="G28" s="11" t="s">
        <v>45</v>
      </c>
      <c r="H28" s="12"/>
      <c r="I28" s="11" t="s">
        <v>45</v>
      </c>
      <c r="J28" s="12"/>
      <c r="K28" s="11" t="s">
        <v>45</v>
      </c>
      <c r="L28" s="12"/>
      <c r="M28" s="11" t="s">
        <v>45</v>
      </c>
      <c r="N28" s="12"/>
      <c r="O28" s="1"/>
      <c r="P28" s="11" t="s">
        <v>45</v>
      </c>
      <c r="Q28" s="12" t="str">
        <f t="shared" si="3"/>
        <v xml:space="preserve"> </v>
      </c>
    </row>
    <row r="29" spans="1:17" ht="10" customHeight="1" x14ac:dyDescent="0.25">
      <c r="A29" s="11" t="s">
        <v>32</v>
      </c>
      <c r="B29" s="12"/>
      <c r="C29" s="11" t="s">
        <v>32</v>
      </c>
      <c r="D29" s="12"/>
      <c r="E29" s="11" t="s">
        <v>32</v>
      </c>
      <c r="F29" s="12"/>
      <c r="G29" s="11" t="s">
        <v>32</v>
      </c>
      <c r="H29" s="12"/>
      <c r="I29" s="11" t="s">
        <v>32</v>
      </c>
      <c r="J29" s="12"/>
      <c r="K29" s="11" t="s">
        <v>32</v>
      </c>
      <c r="L29" s="12"/>
      <c r="M29" s="11" t="s">
        <v>32</v>
      </c>
      <c r="N29" s="12"/>
      <c r="O29" s="1"/>
      <c r="P29" s="11" t="s">
        <v>32</v>
      </c>
      <c r="Q29" s="12" t="str">
        <f t="shared" si="3"/>
        <v xml:space="preserve"> </v>
      </c>
    </row>
    <row r="30" spans="1:17" ht="10" customHeight="1" x14ac:dyDescent="0.25">
      <c r="A30" s="11" t="s">
        <v>33</v>
      </c>
      <c r="B30" s="12"/>
      <c r="C30" s="11" t="s">
        <v>33</v>
      </c>
      <c r="D30" s="12"/>
      <c r="E30" s="11" t="s">
        <v>33</v>
      </c>
      <c r="F30" s="12"/>
      <c r="G30" s="11" t="s">
        <v>33</v>
      </c>
      <c r="H30" s="12"/>
      <c r="I30" s="11" t="s">
        <v>33</v>
      </c>
      <c r="J30" s="12"/>
      <c r="K30" s="11" t="s">
        <v>33</v>
      </c>
      <c r="L30" s="12"/>
      <c r="M30" s="11" t="s">
        <v>33</v>
      </c>
      <c r="N30" s="12"/>
      <c r="O30" s="1"/>
      <c r="P30" s="11" t="s">
        <v>33</v>
      </c>
      <c r="Q30" s="12" t="str">
        <f t="shared" si="3"/>
        <v xml:space="preserve"> </v>
      </c>
    </row>
    <row r="31" spans="1:17" ht="10" customHeight="1" x14ac:dyDescent="0.25">
      <c r="A31" s="4" t="s">
        <v>25</v>
      </c>
      <c r="B31" s="12"/>
      <c r="C31" s="4" t="s">
        <v>25</v>
      </c>
      <c r="D31" s="12"/>
      <c r="E31" s="4" t="s">
        <v>25</v>
      </c>
      <c r="F31" s="32"/>
      <c r="G31" s="4" t="s">
        <v>25</v>
      </c>
      <c r="H31" s="12"/>
      <c r="I31" s="4" t="s">
        <v>25</v>
      </c>
      <c r="J31" s="12"/>
      <c r="K31" s="4" t="s">
        <v>25</v>
      </c>
      <c r="L31" s="32"/>
      <c r="M31" s="4" t="s">
        <v>25</v>
      </c>
      <c r="N31" s="32"/>
      <c r="O31" s="1"/>
      <c r="P31" s="4" t="s">
        <v>25</v>
      </c>
      <c r="Q31" s="12" t="str">
        <f t="shared" si="3"/>
        <v xml:space="preserve"> </v>
      </c>
    </row>
    <row r="32" spans="1:17" ht="10" customHeight="1" x14ac:dyDescent="0.25">
      <c r="A32" s="4" t="s">
        <v>23</v>
      </c>
      <c r="B32" s="12"/>
      <c r="C32" s="4" t="s">
        <v>23</v>
      </c>
      <c r="D32" s="12"/>
      <c r="E32" s="4" t="s">
        <v>23</v>
      </c>
      <c r="F32" s="12"/>
      <c r="G32" s="4" t="s">
        <v>23</v>
      </c>
      <c r="H32" s="12"/>
      <c r="I32" s="4" t="s">
        <v>23</v>
      </c>
      <c r="J32" s="12"/>
      <c r="K32" s="4" t="s">
        <v>23</v>
      </c>
      <c r="L32" s="12"/>
      <c r="M32" s="4" t="s">
        <v>23</v>
      </c>
      <c r="N32" s="12"/>
      <c r="O32" s="1"/>
      <c r="P32" s="4" t="s">
        <v>23</v>
      </c>
      <c r="Q32" s="12" t="str">
        <f t="shared" si="3"/>
        <v xml:space="preserve"> </v>
      </c>
    </row>
    <row r="33" spans="1:17" ht="4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x14ac:dyDescent="0.25">
      <c r="A34" s="46">
        <v>46110</v>
      </c>
      <c r="B34" s="47"/>
      <c r="C34" s="46">
        <v>46111</v>
      </c>
      <c r="D34" s="47"/>
      <c r="E34" s="46">
        <v>46112</v>
      </c>
      <c r="F34" s="47"/>
      <c r="G34" s="48"/>
      <c r="H34" s="64"/>
      <c r="I34" s="48"/>
      <c r="J34" s="64"/>
      <c r="K34" s="48"/>
      <c r="L34" s="64"/>
      <c r="M34" s="48"/>
      <c r="N34" s="64"/>
      <c r="O34" s="1"/>
      <c r="P34" s="55" t="s">
        <v>30</v>
      </c>
      <c r="Q34" s="56"/>
    </row>
    <row r="35" spans="1:17" ht="10" customHeight="1" x14ac:dyDescent="0.25">
      <c r="A35" s="11" t="s">
        <v>31</v>
      </c>
      <c r="B35" s="12"/>
      <c r="C35" s="11" t="s">
        <v>31</v>
      </c>
      <c r="D35" s="12"/>
      <c r="E35" s="11" t="s">
        <v>31</v>
      </c>
      <c r="F35" s="32"/>
      <c r="G35" s="16"/>
      <c r="H35" s="17"/>
      <c r="I35" s="16"/>
      <c r="J35" s="17"/>
      <c r="K35" s="16"/>
      <c r="L35" s="17"/>
      <c r="M35" s="16"/>
      <c r="N35" s="17"/>
      <c r="O35" s="1"/>
      <c r="P35" s="11" t="s">
        <v>31</v>
      </c>
      <c r="Q35" s="12" t="str">
        <f t="shared" ref="Q35:Q40" si="4">IF(B35+D35+F35+H35+J35+L35+N35&lt;0.1," ",B35+D35+F35+H35+J35+L35+N35)</f>
        <v xml:space="preserve"> </v>
      </c>
    </row>
    <row r="36" spans="1:17" ht="10" customHeight="1" x14ac:dyDescent="0.25">
      <c r="A36" s="11" t="s">
        <v>45</v>
      </c>
      <c r="B36" s="12"/>
      <c r="C36" s="11" t="s">
        <v>45</v>
      </c>
      <c r="D36" s="12"/>
      <c r="E36" s="11" t="s">
        <v>45</v>
      </c>
      <c r="F36" s="12"/>
      <c r="G36" s="16"/>
      <c r="H36" s="17"/>
      <c r="I36" s="16"/>
      <c r="J36" s="17"/>
      <c r="K36" s="16"/>
      <c r="L36" s="17"/>
      <c r="M36" s="16"/>
      <c r="N36" s="17"/>
      <c r="O36" s="1"/>
      <c r="P36" s="11" t="s">
        <v>45</v>
      </c>
      <c r="Q36" s="12" t="str">
        <f t="shared" si="4"/>
        <v xml:space="preserve"> </v>
      </c>
    </row>
    <row r="37" spans="1:17" ht="10" customHeight="1" x14ac:dyDescent="0.25">
      <c r="A37" s="11" t="s">
        <v>32</v>
      </c>
      <c r="B37" s="12"/>
      <c r="C37" s="11" t="s">
        <v>32</v>
      </c>
      <c r="D37" s="12"/>
      <c r="E37" s="11" t="s">
        <v>32</v>
      </c>
      <c r="F37" s="12"/>
      <c r="G37" s="16"/>
      <c r="H37" s="17"/>
      <c r="I37" s="16"/>
      <c r="J37" s="17"/>
      <c r="K37" s="16"/>
      <c r="L37" s="17"/>
      <c r="M37" s="16"/>
      <c r="N37" s="17"/>
      <c r="O37" s="1"/>
      <c r="P37" s="11" t="s">
        <v>32</v>
      </c>
      <c r="Q37" s="12" t="str">
        <f t="shared" si="4"/>
        <v xml:space="preserve"> </v>
      </c>
    </row>
    <row r="38" spans="1:17" ht="10" customHeight="1" x14ac:dyDescent="0.25">
      <c r="A38" s="11" t="s">
        <v>33</v>
      </c>
      <c r="B38" s="12"/>
      <c r="C38" s="11" t="s">
        <v>33</v>
      </c>
      <c r="D38" s="12"/>
      <c r="E38" s="11" t="s">
        <v>33</v>
      </c>
      <c r="F38" s="12"/>
      <c r="G38" s="16"/>
      <c r="H38" s="17"/>
      <c r="I38" s="16"/>
      <c r="J38" s="17"/>
      <c r="K38" s="16"/>
      <c r="L38" s="17"/>
      <c r="M38" s="16"/>
      <c r="N38" s="17"/>
      <c r="O38" s="1"/>
      <c r="P38" s="11" t="s">
        <v>33</v>
      </c>
      <c r="Q38" s="12" t="str">
        <f t="shared" si="4"/>
        <v xml:space="preserve"> </v>
      </c>
    </row>
    <row r="39" spans="1:17" ht="10" customHeight="1" x14ac:dyDescent="0.25">
      <c r="A39" s="4" t="s">
        <v>25</v>
      </c>
      <c r="B39" s="12"/>
      <c r="C39" s="4" t="s">
        <v>25</v>
      </c>
      <c r="D39" s="12"/>
      <c r="E39" s="4" t="s">
        <v>25</v>
      </c>
      <c r="F39" s="32"/>
      <c r="G39" s="18"/>
      <c r="H39" s="17"/>
      <c r="I39" s="18"/>
      <c r="J39" s="17"/>
      <c r="K39" s="18"/>
      <c r="L39" s="17"/>
      <c r="M39" s="18"/>
      <c r="N39" s="17"/>
      <c r="O39" s="1"/>
      <c r="P39" s="4" t="s">
        <v>25</v>
      </c>
      <c r="Q39" s="12" t="str">
        <f t="shared" si="4"/>
        <v xml:space="preserve"> </v>
      </c>
    </row>
    <row r="40" spans="1:17" ht="10" customHeight="1" x14ac:dyDescent="0.25">
      <c r="A40" s="4" t="s">
        <v>23</v>
      </c>
      <c r="B40" s="12"/>
      <c r="C40" s="4" t="s">
        <v>23</v>
      </c>
      <c r="D40" s="12"/>
      <c r="E40" s="4" t="s">
        <v>23</v>
      </c>
      <c r="F40" s="12"/>
      <c r="G40" s="18"/>
      <c r="H40" s="17"/>
      <c r="I40" s="18"/>
      <c r="J40" s="17"/>
      <c r="K40" s="18"/>
      <c r="L40" s="17"/>
      <c r="M40" s="18"/>
      <c r="N40" s="17"/>
      <c r="O40" s="1"/>
      <c r="P40" s="4" t="s">
        <v>23</v>
      </c>
      <c r="Q40" s="12" t="str">
        <f t="shared" si="4"/>
        <v xml:space="preserve"> </v>
      </c>
    </row>
    <row r="41" spans="1:17" ht="4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ht="4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ht="10" customHeight="1" x14ac:dyDescent="0.25">
      <c r="A43" s="53" t="s">
        <v>16</v>
      </c>
      <c r="B43" s="54"/>
      <c r="C43" s="1"/>
      <c r="D43" s="6" t="s">
        <v>15</v>
      </c>
      <c r="E43" s="8"/>
      <c r="F43" s="8"/>
      <c r="G43" s="8"/>
      <c r="H43" s="8"/>
      <c r="I43" s="8"/>
      <c r="J43" s="8"/>
      <c r="K43" s="8"/>
      <c r="L43" s="8"/>
      <c r="M43" s="7"/>
      <c r="N43" s="1"/>
      <c r="O43" s="1"/>
      <c r="P43" s="53" t="s">
        <v>26</v>
      </c>
      <c r="Q43" s="54"/>
    </row>
    <row r="44" spans="1:17" ht="10" customHeight="1" x14ac:dyDescent="0.25">
      <c r="A44" s="11" t="s">
        <v>31</v>
      </c>
      <c r="B44" s="12">
        <f>SUM(B3+D3+F3+H23+J3+L3+N3+B11+D11+F11+H11+J11+L11+N11+B19+D19+F19+H19+J19+L19+N19+B27+D27+F27+H27+J27+L27+N27+B35+D35+F35+H35+J35+L35+N35)</f>
        <v>0</v>
      </c>
      <c r="C44" s="1"/>
      <c r="D44" s="2" t="s">
        <v>46</v>
      </c>
      <c r="E44" s="1"/>
      <c r="F44" s="1"/>
      <c r="G44" s="9">
        <v>1</v>
      </c>
      <c r="H44" s="1" t="s">
        <v>48</v>
      </c>
      <c r="I44" s="1"/>
      <c r="J44" s="1" t="s">
        <v>24</v>
      </c>
      <c r="K44" s="1"/>
      <c r="L44" s="1"/>
      <c r="M44" s="3"/>
      <c r="N44" s="1"/>
      <c r="O44" s="1"/>
      <c r="P44" s="11" t="s">
        <v>31</v>
      </c>
      <c r="Q44" s="12">
        <f>SUM(B3+D3+F3+H3+J3+L3+N3+B11+D11+F11+H11+J11+L11+N11+B19+D19+F19+H19+J19+L19+N19+B27+D27+F27+H27+J27+L27+N27+B35+D35+F35+H35+J35+L35+N35)</f>
        <v>0</v>
      </c>
    </row>
    <row r="45" spans="1:17" ht="10" customHeight="1" x14ac:dyDescent="0.25">
      <c r="A45" s="11" t="s">
        <v>45</v>
      </c>
      <c r="B45" s="12">
        <f>SUM(B4+D4+F4+H24+J4+L4+N4+B12+D12+F12+H12+J12+L12+N12+B20+D20+F20+H20+J20+L20+N20+B28+D28+F28+H28+J28+L28+N28+B36+D36+F36+H36+J36+L36+N36)*4</f>
        <v>0</v>
      </c>
      <c r="C45" s="1"/>
      <c r="D45" s="2" t="s">
        <v>11</v>
      </c>
      <c r="E45" s="1"/>
      <c r="F45" s="1"/>
      <c r="G45" s="9">
        <v>0.4</v>
      </c>
      <c r="H45" s="1" t="s">
        <v>48</v>
      </c>
      <c r="I45" s="1"/>
      <c r="J45" s="1" t="s">
        <v>17</v>
      </c>
      <c r="K45" s="1"/>
      <c r="L45" s="1"/>
      <c r="M45" s="3"/>
      <c r="N45" s="1"/>
      <c r="O45" s="1"/>
      <c r="P45" s="11" t="s">
        <v>45</v>
      </c>
      <c r="Q45" s="12">
        <f>SUM(B4+D4+F4+H4+J4+L4+N4+B12+D12+F12+H12+J12+L12+N12+B20+D20+F20+H20+J20+L20+N20+B28+D28+F28+H28+J28+L28+N28+B36+D36+F36+H36+J36+L36+N36)*4</f>
        <v>0</v>
      </c>
    </row>
    <row r="46" spans="1:17" ht="10" customHeight="1" x14ac:dyDescent="0.25">
      <c r="A46" s="11" t="s">
        <v>32</v>
      </c>
      <c r="B46" s="12">
        <f>SUM(B5+D5+F5+H25+J5+L5+N5+B13+D13+F13+H13+J13+L13+N13+B21+D21+F21+H21+J21+L21+N21+B29+D29+F29+H29+J29+L29+N29+B37+D37+F37+H37+J37+L37+N37)*0.4</f>
        <v>0</v>
      </c>
      <c r="C46" s="1"/>
      <c r="D46" s="2" t="s">
        <v>12</v>
      </c>
      <c r="E46" s="1"/>
      <c r="F46" s="1"/>
      <c r="G46" s="9">
        <v>4</v>
      </c>
      <c r="H46" s="1" t="s">
        <v>48</v>
      </c>
      <c r="I46" s="1"/>
      <c r="J46" s="1" t="s">
        <v>37</v>
      </c>
      <c r="K46" s="1"/>
      <c r="L46" s="1"/>
      <c r="M46" s="3"/>
      <c r="N46" s="1"/>
      <c r="O46" s="1"/>
      <c r="P46" s="11" t="s">
        <v>32</v>
      </c>
      <c r="Q46" s="12">
        <f>SUM(B5+D5+F5+H5+J5+L5+N5+B13+D13+F13+H13+J13+L13+N13+B21+D21+F21+H21+J21+L21+N21+B29+D29+F29+H29+J29+L29+N29+B37+D37+F37+H37+J37+L37+N37)*0.4</f>
        <v>0</v>
      </c>
    </row>
    <row r="47" spans="1:17" ht="10" customHeight="1" x14ac:dyDescent="0.25">
      <c r="A47" s="11" t="s">
        <v>33</v>
      </c>
      <c r="B47" s="12">
        <f>SUM(B6+D6+F6+H26+J6+L6+N6+B14+D14+F14+H14+J14+L14+N14+B22+D22+F22+H22+J22+L22+N22+B30+D30+F30+H30+J30+L30+N30+B38+D38+F38+H38+J38+L38+N38)*4</f>
        <v>0</v>
      </c>
      <c r="C47" s="1"/>
      <c r="D47" s="2" t="s">
        <v>47</v>
      </c>
      <c r="E47" s="1"/>
      <c r="F47" s="1"/>
      <c r="G47" s="9">
        <v>6</v>
      </c>
      <c r="H47" s="1" t="s">
        <v>48</v>
      </c>
      <c r="I47" s="1"/>
      <c r="K47" s="1" t="s">
        <v>38</v>
      </c>
      <c r="L47" s="1"/>
      <c r="M47" s="3"/>
      <c r="N47" s="1"/>
      <c r="O47" s="1"/>
      <c r="P47" s="11" t="s">
        <v>33</v>
      </c>
      <c r="Q47" s="12">
        <f>SUM(B6+D6+F6+H6+J6+L6+N6+B14+D14+F14+H14+J14+L14+N14+B22+D22+F22+H22+J22+L22+N22+B30+D30+F30+H30+J30+L30+N30+B38+D38+F38+H38+J38+L38+N38)*4</f>
        <v>0</v>
      </c>
    </row>
    <row r="48" spans="1:17" ht="10" customHeight="1" x14ac:dyDescent="0.25">
      <c r="A48" s="4" t="s">
        <v>25</v>
      </c>
      <c r="B48" s="12">
        <f>SUM(B7+D7+F7+H27+J7+L7+N7+B15+D15+F15+H15+J15+L15+N15+B23+D23+F23+H23+J23+L23+N23+B31+D31+F31+H31+J31+L31+N31+B39+D39+F39+H39+J39+L39+N39)*6</f>
        <v>0</v>
      </c>
      <c r="C48" s="1"/>
      <c r="D48" s="2" t="s">
        <v>43</v>
      </c>
      <c r="E48" s="1"/>
      <c r="F48" s="1"/>
      <c r="G48" s="1"/>
      <c r="H48" s="1"/>
      <c r="I48" s="1"/>
      <c r="J48" s="1" t="s">
        <v>39</v>
      </c>
      <c r="K48" s="1"/>
      <c r="L48" s="1"/>
      <c r="M48" s="3"/>
      <c r="N48" s="1"/>
      <c r="O48" s="1"/>
      <c r="P48" s="4" t="s">
        <v>25</v>
      </c>
      <c r="Q48" s="12">
        <f>SUM(B7+D7+F7+H7+J7+L7+N7+B15+D15+F15+H15+J15+L15+N15+B23+D23+F23+H23+J23+L23+N23+B31+D31+F31+H31+J31+L31+N31+B39+D39+F39+H39+J39+L39+N39)*6</f>
        <v>0</v>
      </c>
    </row>
    <row r="49" spans="1:17" ht="10" customHeight="1" x14ac:dyDescent="0.25">
      <c r="A49" s="4" t="s">
        <v>23</v>
      </c>
      <c r="B49" s="12">
        <f>SUM(B8+D8+F8+H28+J8+L8+N8+B16+D16+F16+H16+J16+L16+N16+B24+D24+F24+H24+J24+L24+N24+B32+D32+F32+H32+J32+L32+N32+B40+D40+F40+H40+J40+L40+N40)*3</f>
        <v>0</v>
      </c>
      <c r="C49" s="1"/>
      <c r="D49" s="4"/>
      <c r="E49" s="10"/>
      <c r="F49" s="10"/>
      <c r="G49" s="10"/>
      <c r="H49" s="10"/>
      <c r="I49" s="10"/>
      <c r="J49" s="15"/>
      <c r="K49" s="10" t="s">
        <v>22</v>
      </c>
      <c r="L49" s="10"/>
      <c r="M49" s="5"/>
      <c r="N49" s="1"/>
      <c r="O49" s="1"/>
      <c r="P49" s="4" t="s">
        <v>23</v>
      </c>
      <c r="Q49" s="12">
        <f>SUM(B8+D8+F8+H8+J8+L8+N8+B16+D16+F16+H16+J16+L16+N16+B24+D24+F24+H24+J24+L24+N24+B32+D32+F32+H32+J32+L32+N32+B40+D40+F40+H40+J40+L40+N40)*3</f>
        <v>0</v>
      </c>
    </row>
    <row r="50" spans="1:17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51" t="s">
        <v>44</v>
      </c>
      <c r="Q50" s="49">
        <f>SUM(Q44:Q49)</f>
        <v>0</v>
      </c>
    </row>
    <row r="51" spans="1:17" x14ac:dyDescent="0.25">
      <c r="A51" s="1"/>
      <c r="P51" s="52"/>
      <c r="Q51" s="50"/>
    </row>
    <row r="53" spans="1:17" x14ac:dyDescent="0.25">
      <c r="A53" s="1"/>
      <c r="Q53" s="13">
        <f>Q50</f>
        <v>0</v>
      </c>
    </row>
  </sheetData>
  <mergeCells count="51">
    <mergeCell ref="I26:J26"/>
    <mergeCell ref="K26:L26"/>
    <mergeCell ref="M18:N18"/>
    <mergeCell ref="M26:N26"/>
    <mergeCell ref="I34:J34"/>
    <mergeCell ref="K34:L34"/>
    <mergeCell ref="M34:N34"/>
    <mergeCell ref="I18:J18"/>
    <mergeCell ref="A34:B34"/>
    <mergeCell ref="A18:B18"/>
    <mergeCell ref="C18:D18"/>
    <mergeCell ref="E18:F18"/>
    <mergeCell ref="G18:H18"/>
    <mergeCell ref="C34:D34"/>
    <mergeCell ref="E34:F34"/>
    <mergeCell ref="G34:H34"/>
    <mergeCell ref="A26:B26"/>
    <mergeCell ref="C26:D26"/>
    <mergeCell ref="E26:F26"/>
    <mergeCell ref="G26:H26"/>
    <mergeCell ref="Q50:Q51"/>
    <mergeCell ref="P50:P51"/>
    <mergeCell ref="P43:Q43"/>
    <mergeCell ref="A43:B43"/>
    <mergeCell ref="I1:J1"/>
    <mergeCell ref="I10:J10"/>
    <mergeCell ref="P26:Q26"/>
    <mergeCell ref="P34:Q34"/>
    <mergeCell ref="I2:J2"/>
    <mergeCell ref="K2:L2"/>
    <mergeCell ref="P2:Q2"/>
    <mergeCell ref="P10:Q10"/>
    <mergeCell ref="P18:Q18"/>
    <mergeCell ref="K10:L10"/>
    <mergeCell ref="K18:L18"/>
    <mergeCell ref="A10:B10"/>
    <mergeCell ref="K1:L1"/>
    <mergeCell ref="M10:N10"/>
    <mergeCell ref="A1:B1"/>
    <mergeCell ref="C1:D1"/>
    <mergeCell ref="E1:F1"/>
    <mergeCell ref="G1:H1"/>
    <mergeCell ref="M1:N1"/>
    <mergeCell ref="A2:B2"/>
    <mergeCell ref="C2:D2"/>
    <mergeCell ref="E2:F2"/>
    <mergeCell ref="C10:D10"/>
    <mergeCell ref="E10:F10"/>
    <mergeCell ref="G10:H10"/>
    <mergeCell ref="M2:N2"/>
    <mergeCell ref="G2:H2"/>
  </mergeCells>
  <phoneticPr fontId="0" type="noConversion"/>
  <pageMargins left="0.75" right="0.75" top="0.75" bottom="0.67" header="0.5" footer="0.5"/>
  <pageSetup orientation="landscape" horizontalDpi="300" verticalDpi="300" r:id="rId1"/>
  <headerFooter alignWithMargins="0">
    <oddHeader>&amp;CWellness Committee Activity Journal&amp;R&amp;F</oddHeader>
    <oddFooter>&amp;L_______________________________
Signature / Date&amp;C&amp;14Month: 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53"/>
  <sheetViews>
    <sheetView zoomScaleNormal="100" workbookViewId="0">
      <pane ySplit="1" topLeftCell="A2" activePane="bottomLeft" state="frozen"/>
      <selection activeCell="C1" sqref="C1"/>
      <selection pane="bottomLeft" sqref="A1:B1"/>
    </sheetView>
  </sheetViews>
  <sheetFormatPr defaultRowHeight="12.5" x14ac:dyDescent="0.25"/>
  <cols>
    <col min="2" max="2" width="5.7265625" customWidth="1"/>
    <col min="4" max="4" width="5.7265625" customWidth="1"/>
    <col min="6" max="6" width="5.7265625" customWidth="1"/>
    <col min="8" max="8" width="5.7265625" customWidth="1"/>
    <col min="10" max="10" width="5.7265625" customWidth="1"/>
    <col min="12" max="12" width="5.7265625" customWidth="1"/>
    <col min="14" max="14" width="5.7265625" customWidth="1"/>
    <col min="15" max="15" width="2.453125" customWidth="1"/>
    <col min="17" max="17" width="5.7265625" customWidth="1"/>
  </cols>
  <sheetData>
    <row r="1" spans="1:17" x14ac:dyDescent="0.25">
      <c r="A1" s="45" t="s">
        <v>19</v>
      </c>
      <c r="B1" s="45"/>
      <c r="C1" s="45" t="s">
        <v>20</v>
      </c>
      <c r="D1" s="45"/>
      <c r="E1" s="45" t="s">
        <v>21</v>
      </c>
      <c r="F1" s="45"/>
      <c r="G1" s="45" t="s">
        <v>29</v>
      </c>
      <c r="H1" s="45"/>
      <c r="I1" s="45" t="s">
        <v>10</v>
      </c>
      <c r="J1" s="45"/>
      <c r="K1" s="45" t="s">
        <v>34</v>
      </c>
      <c r="L1" s="45"/>
      <c r="M1" s="45" t="s">
        <v>35</v>
      </c>
      <c r="N1" s="45"/>
      <c r="O1" s="1"/>
      <c r="P1" s="1"/>
      <c r="Q1" s="1"/>
    </row>
    <row r="2" spans="1:17" x14ac:dyDescent="0.25">
      <c r="A2" s="57"/>
      <c r="B2" s="58"/>
      <c r="C2" s="57"/>
      <c r="D2" s="58"/>
      <c r="E2" s="57"/>
      <c r="F2" s="58"/>
      <c r="G2" s="46">
        <v>46113</v>
      </c>
      <c r="H2" s="46"/>
      <c r="I2" s="46">
        <v>46114</v>
      </c>
      <c r="J2" s="46"/>
      <c r="K2" s="46">
        <v>46115</v>
      </c>
      <c r="L2" s="46"/>
      <c r="M2" s="46">
        <v>46116</v>
      </c>
      <c r="N2" s="46"/>
      <c r="O2" s="1"/>
      <c r="P2" s="55" t="s">
        <v>30</v>
      </c>
      <c r="Q2" s="56"/>
    </row>
    <row r="3" spans="1:17" ht="10" customHeight="1" x14ac:dyDescent="0.25">
      <c r="A3" s="21"/>
      <c r="B3" s="20"/>
      <c r="C3" s="21"/>
      <c r="D3" s="20"/>
      <c r="E3" s="21"/>
      <c r="F3" s="20"/>
      <c r="G3" s="11" t="s">
        <v>31</v>
      </c>
      <c r="H3" s="12"/>
      <c r="I3" s="11" t="s">
        <v>31</v>
      </c>
      <c r="J3" s="12"/>
      <c r="K3" s="11" t="s">
        <v>31</v>
      </c>
      <c r="L3" s="12"/>
      <c r="M3" s="11" t="s">
        <v>31</v>
      </c>
      <c r="N3" s="12"/>
      <c r="O3" s="1"/>
      <c r="P3" s="11" t="s">
        <v>31</v>
      </c>
      <c r="Q3" s="12" t="str">
        <f t="shared" ref="Q3:Q8" si="0">IF(B3+D3+F3+H3+J3+L3+N3&lt;0.1," ",B3+D3+F3+H3+J3+L3+N3)</f>
        <v xml:space="preserve"> </v>
      </c>
    </row>
    <row r="4" spans="1:17" ht="10" customHeight="1" x14ac:dyDescent="0.25">
      <c r="A4" s="21"/>
      <c r="B4" s="20"/>
      <c r="C4" s="21"/>
      <c r="D4" s="20"/>
      <c r="E4" s="21"/>
      <c r="F4" s="20"/>
      <c r="G4" s="11" t="s">
        <v>45</v>
      </c>
      <c r="H4" s="12"/>
      <c r="I4" s="11" t="s">
        <v>45</v>
      </c>
      <c r="J4" s="12"/>
      <c r="K4" s="11" t="s">
        <v>45</v>
      </c>
      <c r="L4" s="12"/>
      <c r="M4" s="11" t="s">
        <v>45</v>
      </c>
      <c r="N4" s="12"/>
      <c r="O4" s="1"/>
      <c r="P4" s="11" t="s">
        <v>45</v>
      </c>
      <c r="Q4" s="12" t="str">
        <f t="shared" si="0"/>
        <v xml:space="preserve"> </v>
      </c>
    </row>
    <row r="5" spans="1:17" ht="10" customHeight="1" x14ac:dyDescent="0.25">
      <c r="A5" s="21"/>
      <c r="B5" s="20"/>
      <c r="C5" s="21"/>
      <c r="D5" s="20"/>
      <c r="E5" s="21"/>
      <c r="F5" s="20"/>
      <c r="G5" s="11" t="s">
        <v>32</v>
      </c>
      <c r="H5" s="12"/>
      <c r="I5" s="11" t="s">
        <v>32</v>
      </c>
      <c r="J5" s="12"/>
      <c r="K5" s="11" t="s">
        <v>32</v>
      </c>
      <c r="L5" s="12"/>
      <c r="M5" s="11" t="s">
        <v>32</v>
      </c>
      <c r="N5" s="12"/>
      <c r="O5" s="1"/>
      <c r="P5" s="11" t="s">
        <v>32</v>
      </c>
      <c r="Q5" s="12" t="str">
        <f t="shared" si="0"/>
        <v xml:space="preserve"> </v>
      </c>
    </row>
    <row r="6" spans="1:17" ht="10" customHeight="1" x14ac:dyDescent="0.25">
      <c r="A6" s="21"/>
      <c r="B6" s="20"/>
      <c r="C6" s="21"/>
      <c r="D6" s="20"/>
      <c r="E6" s="21"/>
      <c r="F6" s="20"/>
      <c r="G6" s="11" t="s">
        <v>33</v>
      </c>
      <c r="H6" s="12"/>
      <c r="I6" s="11" t="s">
        <v>33</v>
      </c>
      <c r="J6" s="12"/>
      <c r="K6" s="11" t="s">
        <v>33</v>
      </c>
      <c r="L6" s="12"/>
      <c r="M6" s="11" t="s">
        <v>33</v>
      </c>
      <c r="N6" s="12"/>
      <c r="O6" s="1"/>
      <c r="P6" s="11" t="s">
        <v>33</v>
      </c>
      <c r="Q6" s="12" t="str">
        <f t="shared" si="0"/>
        <v xml:space="preserve"> </v>
      </c>
    </row>
    <row r="7" spans="1:17" ht="10" customHeight="1" x14ac:dyDescent="0.25">
      <c r="A7" s="22"/>
      <c r="B7" s="20"/>
      <c r="C7" s="22"/>
      <c r="D7" s="20"/>
      <c r="E7" s="22"/>
      <c r="F7" s="20"/>
      <c r="G7" s="4" t="s">
        <v>25</v>
      </c>
      <c r="H7" s="12"/>
      <c r="I7" s="4" t="s">
        <v>25</v>
      </c>
      <c r="J7" s="12"/>
      <c r="K7" s="4" t="s">
        <v>25</v>
      </c>
      <c r="L7" s="12"/>
      <c r="M7" s="4" t="s">
        <v>25</v>
      </c>
      <c r="N7" s="12"/>
      <c r="O7" s="1"/>
      <c r="P7" s="4" t="s">
        <v>25</v>
      </c>
      <c r="Q7" s="12" t="str">
        <f t="shared" si="0"/>
        <v xml:space="preserve"> </v>
      </c>
    </row>
    <row r="8" spans="1:17" ht="10" customHeight="1" x14ac:dyDescent="0.25">
      <c r="A8" s="22"/>
      <c r="B8" s="20"/>
      <c r="C8" s="22"/>
      <c r="D8" s="20"/>
      <c r="E8" s="22"/>
      <c r="F8" s="20"/>
      <c r="G8" s="4" t="s">
        <v>23</v>
      </c>
      <c r="H8" s="12"/>
      <c r="I8" s="4" t="s">
        <v>23</v>
      </c>
      <c r="J8" s="12"/>
      <c r="K8" s="4" t="s">
        <v>23</v>
      </c>
      <c r="L8" s="12"/>
      <c r="M8" s="4" t="s">
        <v>23</v>
      </c>
      <c r="N8" s="12"/>
      <c r="O8" s="1"/>
      <c r="P8" s="4" t="s">
        <v>23</v>
      </c>
      <c r="Q8" s="12" t="str">
        <f t="shared" si="0"/>
        <v xml:space="preserve"> </v>
      </c>
    </row>
    <row r="9" spans="1:17" ht="4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x14ac:dyDescent="0.25">
      <c r="A10" s="46">
        <v>46117</v>
      </c>
      <c r="B10" s="47"/>
      <c r="C10" s="46">
        <v>46118</v>
      </c>
      <c r="D10" s="47"/>
      <c r="E10" s="46">
        <v>46119</v>
      </c>
      <c r="F10" s="47"/>
      <c r="G10" s="46">
        <v>46120</v>
      </c>
      <c r="H10" s="47"/>
      <c r="I10" s="46">
        <v>46121</v>
      </c>
      <c r="J10" s="47"/>
      <c r="K10" s="46">
        <v>46122</v>
      </c>
      <c r="L10" s="47"/>
      <c r="M10" s="46">
        <v>46123</v>
      </c>
      <c r="N10" s="47"/>
      <c r="O10" s="1"/>
      <c r="P10" s="55" t="s">
        <v>30</v>
      </c>
      <c r="Q10" s="56"/>
    </row>
    <row r="11" spans="1:17" ht="10" customHeight="1" x14ac:dyDescent="0.25">
      <c r="A11" s="11" t="s">
        <v>31</v>
      </c>
      <c r="B11" s="12"/>
      <c r="C11" s="11" t="s">
        <v>31</v>
      </c>
      <c r="D11" s="12"/>
      <c r="E11" s="11" t="s">
        <v>31</v>
      </c>
      <c r="F11" s="12"/>
      <c r="G11" s="11" t="s">
        <v>31</v>
      </c>
      <c r="H11" s="12"/>
      <c r="I11" s="11" t="s">
        <v>31</v>
      </c>
      <c r="J11" s="12"/>
      <c r="K11" s="11" t="s">
        <v>31</v>
      </c>
      <c r="L11" s="12"/>
      <c r="M11" s="11" t="s">
        <v>31</v>
      </c>
      <c r="N11" s="12"/>
      <c r="O11" s="1"/>
      <c r="P11" s="11" t="s">
        <v>31</v>
      </c>
      <c r="Q11" s="12" t="str">
        <f t="shared" ref="Q11:Q16" si="1">IF(B11+D11+F11+H11+J11+L11+N11&lt;0.1," ",B11+D11+F11+H11+J11+L11+N11)</f>
        <v xml:space="preserve"> </v>
      </c>
    </row>
    <row r="12" spans="1:17" ht="10" customHeight="1" x14ac:dyDescent="0.25">
      <c r="A12" s="11" t="s">
        <v>45</v>
      </c>
      <c r="B12" s="12"/>
      <c r="C12" s="11" t="s">
        <v>45</v>
      </c>
      <c r="D12" s="12"/>
      <c r="E12" s="11" t="s">
        <v>45</v>
      </c>
      <c r="F12" s="12"/>
      <c r="G12" s="11" t="s">
        <v>45</v>
      </c>
      <c r="H12" s="12"/>
      <c r="I12" s="11" t="s">
        <v>45</v>
      </c>
      <c r="J12" s="12"/>
      <c r="K12" s="11" t="s">
        <v>45</v>
      </c>
      <c r="L12" s="12"/>
      <c r="M12" s="11" t="s">
        <v>45</v>
      </c>
      <c r="N12" s="12"/>
      <c r="O12" s="1"/>
      <c r="P12" s="11" t="s">
        <v>45</v>
      </c>
      <c r="Q12" s="12" t="str">
        <f t="shared" si="1"/>
        <v xml:space="preserve"> </v>
      </c>
    </row>
    <row r="13" spans="1:17" ht="10" customHeight="1" x14ac:dyDescent="0.25">
      <c r="A13" s="11" t="s">
        <v>32</v>
      </c>
      <c r="B13" s="12"/>
      <c r="C13" s="11" t="s">
        <v>32</v>
      </c>
      <c r="D13" s="12"/>
      <c r="E13" s="11" t="s">
        <v>32</v>
      </c>
      <c r="F13" s="12"/>
      <c r="G13" s="11" t="s">
        <v>32</v>
      </c>
      <c r="H13" s="12"/>
      <c r="I13" s="11" t="s">
        <v>32</v>
      </c>
      <c r="J13" s="12"/>
      <c r="K13" s="11" t="s">
        <v>32</v>
      </c>
      <c r="L13" s="12"/>
      <c r="M13" s="11" t="s">
        <v>32</v>
      </c>
      <c r="N13" s="12"/>
      <c r="O13" s="1"/>
      <c r="P13" s="11" t="s">
        <v>32</v>
      </c>
      <c r="Q13" s="12" t="str">
        <f t="shared" si="1"/>
        <v xml:space="preserve"> </v>
      </c>
    </row>
    <row r="14" spans="1:17" ht="10" customHeight="1" x14ac:dyDescent="0.25">
      <c r="A14" s="11" t="s">
        <v>33</v>
      </c>
      <c r="B14" s="12"/>
      <c r="C14" s="11" t="s">
        <v>33</v>
      </c>
      <c r="D14" s="12"/>
      <c r="E14" s="11" t="s">
        <v>33</v>
      </c>
      <c r="F14" s="12"/>
      <c r="G14" s="11" t="s">
        <v>33</v>
      </c>
      <c r="H14" s="12"/>
      <c r="I14" s="11" t="s">
        <v>33</v>
      </c>
      <c r="J14" s="12"/>
      <c r="K14" s="11" t="s">
        <v>33</v>
      </c>
      <c r="L14" s="12"/>
      <c r="M14" s="11" t="s">
        <v>33</v>
      </c>
      <c r="N14" s="12"/>
      <c r="O14" s="1"/>
      <c r="P14" s="11" t="s">
        <v>33</v>
      </c>
      <c r="Q14" s="12" t="str">
        <f t="shared" si="1"/>
        <v xml:space="preserve"> </v>
      </c>
    </row>
    <row r="15" spans="1:17" ht="10" customHeight="1" x14ac:dyDescent="0.25">
      <c r="A15" s="4" t="s">
        <v>25</v>
      </c>
      <c r="B15" s="12"/>
      <c r="C15" s="4" t="s">
        <v>25</v>
      </c>
      <c r="D15" s="12"/>
      <c r="E15" s="4" t="s">
        <v>25</v>
      </c>
      <c r="F15" s="12"/>
      <c r="G15" s="4" t="s">
        <v>25</v>
      </c>
      <c r="H15" s="12"/>
      <c r="I15" s="4" t="s">
        <v>25</v>
      </c>
      <c r="J15" s="12"/>
      <c r="K15" s="4" t="s">
        <v>25</v>
      </c>
      <c r="L15" s="12"/>
      <c r="M15" s="4" t="s">
        <v>25</v>
      </c>
      <c r="N15" s="12"/>
      <c r="O15" s="1"/>
      <c r="P15" s="4" t="s">
        <v>25</v>
      </c>
      <c r="Q15" s="12" t="str">
        <f t="shared" si="1"/>
        <v xml:space="preserve"> </v>
      </c>
    </row>
    <row r="16" spans="1:17" ht="10" customHeight="1" x14ac:dyDescent="0.25">
      <c r="A16" s="4" t="s">
        <v>23</v>
      </c>
      <c r="B16" s="12"/>
      <c r="C16" s="4" t="s">
        <v>23</v>
      </c>
      <c r="D16" s="12"/>
      <c r="E16" s="4" t="s">
        <v>23</v>
      </c>
      <c r="F16" s="12"/>
      <c r="G16" s="4" t="s">
        <v>23</v>
      </c>
      <c r="H16" s="12"/>
      <c r="I16" s="4" t="s">
        <v>23</v>
      </c>
      <c r="J16" s="12"/>
      <c r="K16" s="4" t="s">
        <v>23</v>
      </c>
      <c r="L16" s="12"/>
      <c r="M16" s="4" t="s">
        <v>23</v>
      </c>
      <c r="N16" s="12"/>
      <c r="O16" s="1"/>
      <c r="P16" s="4" t="s">
        <v>23</v>
      </c>
      <c r="Q16" s="12" t="str">
        <f t="shared" si="1"/>
        <v xml:space="preserve"> </v>
      </c>
    </row>
    <row r="17" spans="1:17" ht="4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x14ac:dyDescent="0.25">
      <c r="A18" s="46">
        <v>46124</v>
      </c>
      <c r="B18" s="47"/>
      <c r="C18" s="46">
        <v>46125</v>
      </c>
      <c r="D18" s="47"/>
      <c r="E18" s="46">
        <v>46126</v>
      </c>
      <c r="F18" s="47"/>
      <c r="G18" s="46">
        <v>46127</v>
      </c>
      <c r="H18" s="47"/>
      <c r="I18" s="46">
        <v>46128</v>
      </c>
      <c r="J18" s="47"/>
      <c r="K18" s="46">
        <v>46129</v>
      </c>
      <c r="L18" s="47"/>
      <c r="M18" s="46">
        <v>46130</v>
      </c>
      <c r="N18" s="47"/>
      <c r="O18" s="1"/>
      <c r="P18" s="55" t="s">
        <v>30</v>
      </c>
      <c r="Q18" s="56"/>
    </row>
    <row r="19" spans="1:17" ht="10" customHeight="1" x14ac:dyDescent="0.25">
      <c r="A19" s="11" t="s">
        <v>31</v>
      </c>
      <c r="B19" s="12"/>
      <c r="C19" s="11" t="s">
        <v>31</v>
      </c>
      <c r="D19" s="12"/>
      <c r="E19" s="11" t="s">
        <v>31</v>
      </c>
      <c r="F19" s="12"/>
      <c r="G19" s="11" t="s">
        <v>31</v>
      </c>
      <c r="H19" s="12"/>
      <c r="I19" s="11" t="s">
        <v>31</v>
      </c>
      <c r="J19" s="12"/>
      <c r="K19" s="11" t="s">
        <v>31</v>
      </c>
      <c r="L19" s="12"/>
      <c r="M19" s="11" t="s">
        <v>31</v>
      </c>
      <c r="N19" s="12"/>
      <c r="O19" s="1"/>
      <c r="P19" s="11" t="s">
        <v>31</v>
      </c>
      <c r="Q19" s="12" t="str">
        <f t="shared" ref="Q19:Q24" si="2">IF(B19+D19+F19+H19+J19+L19+N19&lt;0.1," ",B19+D19+F19+H19+J19+L19+N19)</f>
        <v xml:space="preserve"> </v>
      </c>
    </row>
    <row r="20" spans="1:17" ht="10" customHeight="1" x14ac:dyDescent="0.25">
      <c r="A20" s="11" t="s">
        <v>45</v>
      </c>
      <c r="B20" s="12"/>
      <c r="C20" s="11" t="s">
        <v>45</v>
      </c>
      <c r="D20" s="12"/>
      <c r="E20" s="11" t="s">
        <v>45</v>
      </c>
      <c r="F20" s="12"/>
      <c r="G20" s="11" t="s">
        <v>45</v>
      </c>
      <c r="H20" s="12"/>
      <c r="I20" s="11" t="s">
        <v>45</v>
      </c>
      <c r="J20" s="12"/>
      <c r="K20" s="11" t="s">
        <v>45</v>
      </c>
      <c r="L20" s="12"/>
      <c r="M20" s="11" t="s">
        <v>45</v>
      </c>
      <c r="N20" s="12"/>
      <c r="O20" s="1"/>
      <c r="P20" s="11" t="s">
        <v>45</v>
      </c>
      <c r="Q20" s="12" t="str">
        <f t="shared" si="2"/>
        <v xml:space="preserve"> </v>
      </c>
    </row>
    <row r="21" spans="1:17" ht="10" customHeight="1" x14ac:dyDescent="0.25">
      <c r="A21" s="11" t="s">
        <v>32</v>
      </c>
      <c r="B21" s="12"/>
      <c r="C21" s="11" t="s">
        <v>32</v>
      </c>
      <c r="D21" s="12"/>
      <c r="E21" s="11" t="s">
        <v>32</v>
      </c>
      <c r="F21" s="12"/>
      <c r="G21" s="11" t="s">
        <v>32</v>
      </c>
      <c r="H21" s="12"/>
      <c r="I21" s="11" t="s">
        <v>32</v>
      </c>
      <c r="J21" s="12"/>
      <c r="K21" s="11" t="s">
        <v>32</v>
      </c>
      <c r="L21" s="12"/>
      <c r="M21" s="11" t="s">
        <v>32</v>
      </c>
      <c r="N21" s="12"/>
      <c r="O21" s="1"/>
      <c r="P21" s="11" t="s">
        <v>32</v>
      </c>
      <c r="Q21" s="12" t="str">
        <f t="shared" si="2"/>
        <v xml:space="preserve"> </v>
      </c>
    </row>
    <row r="22" spans="1:17" ht="10" customHeight="1" x14ac:dyDescent="0.25">
      <c r="A22" s="11" t="s">
        <v>33</v>
      </c>
      <c r="B22" s="12"/>
      <c r="C22" s="11" t="s">
        <v>33</v>
      </c>
      <c r="D22" s="12"/>
      <c r="E22" s="11" t="s">
        <v>33</v>
      </c>
      <c r="F22" s="12"/>
      <c r="G22" s="11" t="s">
        <v>33</v>
      </c>
      <c r="H22" s="12"/>
      <c r="I22" s="11" t="s">
        <v>33</v>
      </c>
      <c r="J22" s="12"/>
      <c r="K22" s="11" t="s">
        <v>33</v>
      </c>
      <c r="L22" s="12"/>
      <c r="M22" s="11" t="s">
        <v>33</v>
      </c>
      <c r="N22" s="12"/>
      <c r="O22" s="1"/>
      <c r="P22" s="11" t="s">
        <v>33</v>
      </c>
      <c r="Q22" s="12" t="str">
        <f t="shared" si="2"/>
        <v xml:space="preserve"> </v>
      </c>
    </row>
    <row r="23" spans="1:17" ht="10" customHeight="1" x14ac:dyDescent="0.25">
      <c r="A23" s="4" t="s">
        <v>25</v>
      </c>
      <c r="B23" s="12"/>
      <c r="C23" s="4" t="s">
        <v>25</v>
      </c>
      <c r="D23" s="12"/>
      <c r="E23" s="4" t="s">
        <v>25</v>
      </c>
      <c r="F23" s="12"/>
      <c r="G23" s="4" t="s">
        <v>25</v>
      </c>
      <c r="H23" s="12"/>
      <c r="I23" s="4" t="s">
        <v>25</v>
      </c>
      <c r="J23" s="12"/>
      <c r="K23" s="4" t="s">
        <v>25</v>
      </c>
      <c r="L23" s="12"/>
      <c r="M23" s="4" t="s">
        <v>25</v>
      </c>
      <c r="N23" s="12"/>
      <c r="O23" s="1"/>
      <c r="P23" s="4" t="s">
        <v>25</v>
      </c>
      <c r="Q23" s="12" t="str">
        <f t="shared" si="2"/>
        <v xml:space="preserve"> </v>
      </c>
    </row>
    <row r="24" spans="1:17" ht="10" customHeight="1" x14ac:dyDescent="0.25">
      <c r="A24" s="4" t="s">
        <v>23</v>
      </c>
      <c r="B24" s="12"/>
      <c r="C24" s="4" t="s">
        <v>23</v>
      </c>
      <c r="D24" s="12"/>
      <c r="E24" s="4" t="s">
        <v>23</v>
      </c>
      <c r="F24" s="12"/>
      <c r="G24" s="4" t="s">
        <v>23</v>
      </c>
      <c r="H24" s="12"/>
      <c r="I24" s="4" t="s">
        <v>23</v>
      </c>
      <c r="J24" s="12"/>
      <c r="K24" s="4" t="s">
        <v>23</v>
      </c>
      <c r="L24" s="12"/>
      <c r="M24" s="4" t="s">
        <v>23</v>
      </c>
      <c r="N24" s="12"/>
      <c r="O24" s="1"/>
      <c r="P24" s="4" t="s">
        <v>23</v>
      </c>
      <c r="Q24" s="12" t="str">
        <f t="shared" si="2"/>
        <v xml:space="preserve"> </v>
      </c>
    </row>
    <row r="25" spans="1:17" ht="4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x14ac:dyDescent="0.25">
      <c r="A26" s="46">
        <v>46131</v>
      </c>
      <c r="B26" s="47"/>
      <c r="C26" s="46">
        <v>46132</v>
      </c>
      <c r="D26" s="47"/>
      <c r="E26" s="46">
        <v>46133</v>
      </c>
      <c r="F26" s="47"/>
      <c r="G26" s="46">
        <v>46134</v>
      </c>
      <c r="H26" s="47"/>
      <c r="I26" s="46">
        <v>46135</v>
      </c>
      <c r="J26" s="47"/>
      <c r="K26" s="46">
        <v>46136</v>
      </c>
      <c r="L26" s="47"/>
      <c r="M26" s="46">
        <v>46137</v>
      </c>
      <c r="N26" s="47"/>
      <c r="O26" s="1"/>
      <c r="P26" s="55" t="s">
        <v>30</v>
      </c>
      <c r="Q26" s="56"/>
    </row>
    <row r="27" spans="1:17" ht="10" customHeight="1" x14ac:dyDescent="0.25">
      <c r="A27" s="11" t="s">
        <v>31</v>
      </c>
      <c r="B27" s="12"/>
      <c r="C27" s="11" t="s">
        <v>31</v>
      </c>
      <c r="D27" s="12"/>
      <c r="E27" s="11" t="s">
        <v>31</v>
      </c>
      <c r="F27" s="12"/>
      <c r="G27" s="11" t="s">
        <v>31</v>
      </c>
      <c r="H27" s="12"/>
      <c r="I27" s="11" t="s">
        <v>31</v>
      </c>
      <c r="J27" s="12"/>
      <c r="K27" s="11" t="s">
        <v>31</v>
      </c>
      <c r="L27" s="12"/>
      <c r="M27" s="11" t="s">
        <v>31</v>
      </c>
      <c r="N27" s="32"/>
      <c r="O27" s="1"/>
      <c r="P27" s="11" t="s">
        <v>31</v>
      </c>
      <c r="Q27" s="12" t="str">
        <f t="shared" ref="Q27:Q32" si="3">IF(B27+D27+F27+H27+J27+L27+N27&lt;0.1," ",B27+D27+F27+H27+J27+L27+N27)</f>
        <v xml:space="preserve"> </v>
      </c>
    </row>
    <row r="28" spans="1:17" ht="10" customHeight="1" x14ac:dyDescent="0.25">
      <c r="A28" s="11" t="s">
        <v>45</v>
      </c>
      <c r="B28" s="12"/>
      <c r="C28" s="11" t="s">
        <v>45</v>
      </c>
      <c r="D28" s="12"/>
      <c r="E28" s="11" t="s">
        <v>45</v>
      </c>
      <c r="F28" s="12"/>
      <c r="G28" s="11" t="s">
        <v>45</v>
      </c>
      <c r="H28" s="12"/>
      <c r="I28" s="11" t="s">
        <v>45</v>
      </c>
      <c r="J28" s="12"/>
      <c r="K28" s="11" t="s">
        <v>45</v>
      </c>
      <c r="L28" s="12"/>
      <c r="M28" s="11" t="s">
        <v>45</v>
      </c>
      <c r="N28" s="12"/>
      <c r="O28" s="1"/>
      <c r="P28" s="11" t="s">
        <v>45</v>
      </c>
      <c r="Q28" s="12" t="str">
        <f t="shared" si="3"/>
        <v xml:space="preserve"> </v>
      </c>
    </row>
    <row r="29" spans="1:17" ht="10" customHeight="1" x14ac:dyDescent="0.25">
      <c r="A29" s="11" t="s">
        <v>32</v>
      </c>
      <c r="B29" s="12"/>
      <c r="C29" s="11" t="s">
        <v>32</v>
      </c>
      <c r="D29" s="12"/>
      <c r="E29" s="11" t="s">
        <v>32</v>
      </c>
      <c r="F29" s="12"/>
      <c r="G29" s="11" t="s">
        <v>32</v>
      </c>
      <c r="H29" s="12"/>
      <c r="I29" s="11" t="s">
        <v>32</v>
      </c>
      <c r="J29" s="12"/>
      <c r="K29" s="11" t="s">
        <v>32</v>
      </c>
      <c r="L29" s="12"/>
      <c r="M29" s="11" t="s">
        <v>32</v>
      </c>
      <c r="N29" s="12"/>
      <c r="O29" s="1"/>
      <c r="P29" s="11" t="s">
        <v>32</v>
      </c>
      <c r="Q29" s="12" t="str">
        <f t="shared" si="3"/>
        <v xml:space="preserve"> </v>
      </c>
    </row>
    <row r="30" spans="1:17" ht="10" customHeight="1" x14ac:dyDescent="0.25">
      <c r="A30" s="11" t="s">
        <v>33</v>
      </c>
      <c r="B30" s="12"/>
      <c r="C30" s="11" t="s">
        <v>33</v>
      </c>
      <c r="D30" s="12"/>
      <c r="E30" s="11" t="s">
        <v>33</v>
      </c>
      <c r="F30" s="12"/>
      <c r="G30" s="11" t="s">
        <v>33</v>
      </c>
      <c r="H30" s="12"/>
      <c r="I30" s="11" t="s">
        <v>33</v>
      </c>
      <c r="J30" s="12"/>
      <c r="K30" s="11" t="s">
        <v>33</v>
      </c>
      <c r="L30" s="12"/>
      <c r="M30" s="11" t="s">
        <v>33</v>
      </c>
      <c r="N30" s="12"/>
      <c r="O30" s="1"/>
      <c r="P30" s="11" t="s">
        <v>33</v>
      </c>
      <c r="Q30" s="12" t="str">
        <f t="shared" si="3"/>
        <v xml:space="preserve"> </v>
      </c>
    </row>
    <row r="31" spans="1:17" ht="10" customHeight="1" x14ac:dyDescent="0.25">
      <c r="A31" s="4" t="s">
        <v>25</v>
      </c>
      <c r="B31" s="12"/>
      <c r="C31" s="4" t="s">
        <v>25</v>
      </c>
      <c r="D31" s="12"/>
      <c r="E31" s="4" t="s">
        <v>25</v>
      </c>
      <c r="F31" s="12"/>
      <c r="G31" s="4" t="s">
        <v>25</v>
      </c>
      <c r="H31" s="12"/>
      <c r="I31" s="4" t="s">
        <v>25</v>
      </c>
      <c r="J31" s="12"/>
      <c r="K31" s="4" t="s">
        <v>25</v>
      </c>
      <c r="L31" s="12"/>
      <c r="M31" s="4" t="s">
        <v>25</v>
      </c>
      <c r="N31" s="12"/>
      <c r="O31" s="1"/>
      <c r="P31" s="4" t="s">
        <v>25</v>
      </c>
      <c r="Q31" s="12" t="str">
        <f t="shared" si="3"/>
        <v xml:space="preserve"> </v>
      </c>
    </row>
    <row r="32" spans="1:17" ht="10" customHeight="1" x14ac:dyDescent="0.25">
      <c r="A32" s="4" t="s">
        <v>23</v>
      </c>
      <c r="B32" s="12"/>
      <c r="C32" s="4" t="s">
        <v>23</v>
      </c>
      <c r="D32" s="12"/>
      <c r="E32" s="4" t="s">
        <v>23</v>
      </c>
      <c r="F32" s="12"/>
      <c r="G32" s="4" t="s">
        <v>23</v>
      </c>
      <c r="H32" s="12"/>
      <c r="I32" s="4" t="s">
        <v>23</v>
      </c>
      <c r="J32" s="12"/>
      <c r="K32" s="4" t="s">
        <v>23</v>
      </c>
      <c r="L32" s="12"/>
      <c r="M32" s="4" t="s">
        <v>23</v>
      </c>
      <c r="N32" s="12"/>
      <c r="O32" s="1"/>
      <c r="P32" s="4" t="s">
        <v>23</v>
      </c>
      <c r="Q32" s="12" t="str">
        <f t="shared" si="3"/>
        <v xml:space="preserve"> </v>
      </c>
    </row>
    <row r="33" spans="1:17" ht="4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x14ac:dyDescent="0.25">
      <c r="A34" s="46">
        <v>46138</v>
      </c>
      <c r="B34" s="47"/>
      <c r="C34" s="46">
        <v>46139</v>
      </c>
      <c r="D34" s="47"/>
      <c r="E34" s="46">
        <v>46140</v>
      </c>
      <c r="F34" s="47"/>
      <c r="G34" s="46">
        <v>46141</v>
      </c>
      <c r="H34" s="47"/>
      <c r="I34" s="46">
        <v>46142</v>
      </c>
      <c r="J34" s="47"/>
      <c r="K34" s="48"/>
      <c r="L34" s="64"/>
      <c r="M34" s="48"/>
      <c r="N34" s="64"/>
      <c r="O34" s="1"/>
      <c r="P34" s="55" t="s">
        <v>30</v>
      </c>
      <c r="Q34" s="56"/>
    </row>
    <row r="35" spans="1:17" ht="10" customHeight="1" x14ac:dyDescent="0.25">
      <c r="A35" s="11" t="s">
        <v>31</v>
      </c>
      <c r="B35" s="12"/>
      <c r="C35" s="11" t="s">
        <v>31</v>
      </c>
      <c r="D35" s="12"/>
      <c r="E35" s="11" t="s">
        <v>31</v>
      </c>
      <c r="F35" s="12"/>
      <c r="G35" s="11" t="s">
        <v>31</v>
      </c>
      <c r="H35" s="12"/>
      <c r="I35" s="11" t="s">
        <v>31</v>
      </c>
      <c r="J35" s="12"/>
      <c r="K35" s="16"/>
      <c r="L35" s="17"/>
      <c r="M35" s="16"/>
      <c r="N35" s="17"/>
      <c r="O35" s="1"/>
      <c r="P35" s="11" t="s">
        <v>31</v>
      </c>
      <c r="Q35" s="12" t="str">
        <f t="shared" ref="Q35:Q40" si="4">IF(B35+D35+F35+H35+J35+L35+N35&lt;0.1," ",B35+D35+F35+H35+J35+L35+N35)</f>
        <v xml:space="preserve"> </v>
      </c>
    </row>
    <row r="36" spans="1:17" ht="10" customHeight="1" x14ac:dyDescent="0.25">
      <c r="A36" s="11" t="s">
        <v>45</v>
      </c>
      <c r="B36" s="12"/>
      <c r="C36" s="11" t="s">
        <v>45</v>
      </c>
      <c r="D36" s="12"/>
      <c r="E36" s="11" t="s">
        <v>45</v>
      </c>
      <c r="F36" s="12"/>
      <c r="G36" s="11" t="s">
        <v>45</v>
      </c>
      <c r="H36" s="12"/>
      <c r="I36" s="11" t="s">
        <v>45</v>
      </c>
      <c r="J36" s="12"/>
      <c r="K36" s="16"/>
      <c r="L36" s="17"/>
      <c r="M36" s="16"/>
      <c r="N36" s="17"/>
      <c r="O36" s="1"/>
      <c r="P36" s="11" t="s">
        <v>45</v>
      </c>
      <c r="Q36" s="12" t="str">
        <f t="shared" si="4"/>
        <v xml:space="preserve"> </v>
      </c>
    </row>
    <row r="37" spans="1:17" ht="10" customHeight="1" x14ac:dyDescent="0.25">
      <c r="A37" s="11" t="s">
        <v>32</v>
      </c>
      <c r="B37" s="12"/>
      <c r="C37" s="11" t="s">
        <v>32</v>
      </c>
      <c r="D37" s="12"/>
      <c r="E37" s="11" t="s">
        <v>32</v>
      </c>
      <c r="F37" s="12"/>
      <c r="G37" s="11" t="s">
        <v>32</v>
      </c>
      <c r="H37" s="12"/>
      <c r="I37" s="11" t="s">
        <v>32</v>
      </c>
      <c r="J37" s="12"/>
      <c r="K37" s="16"/>
      <c r="L37" s="17"/>
      <c r="M37" s="16"/>
      <c r="N37" s="17"/>
      <c r="O37" s="1"/>
      <c r="P37" s="11" t="s">
        <v>32</v>
      </c>
      <c r="Q37" s="12" t="str">
        <f t="shared" si="4"/>
        <v xml:space="preserve"> </v>
      </c>
    </row>
    <row r="38" spans="1:17" ht="10" customHeight="1" x14ac:dyDescent="0.25">
      <c r="A38" s="11" t="s">
        <v>33</v>
      </c>
      <c r="B38" s="12"/>
      <c r="C38" s="11" t="s">
        <v>33</v>
      </c>
      <c r="D38" s="12"/>
      <c r="E38" s="11" t="s">
        <v>33</v>
      </c>
      <c r="F38" s="12"/>
      <c r="G38" s="11" t="s">
        <v>33</v>
      </c>
      <c r="H38" s="12"/>
      <c r="I38" s="11" t="s">
        <v>33</v>
      </c>
      <c r="J38" s="12"/>
      <c r="K38" s="16"/>
      <c r="L38" s="17"/>
      <c r="M38" s="16"/>
      <c r="N38" s="17"/>
      <c r="O38" s="1"/>
      <c r="P38" s="11" t="s">
        <v>33</v>
      </c>
      <c r="Q38" s="12" t="str">
        <f t="shared" si="4"/>
        <v xml:space="preserve"> </v>
      </c>
    </row>
    <row r="39" spans="1:17" ht="10" customHeight="1" x14ac:dyDescent="0.25">
      <c r="A39" s="4" t="s">
        <v>25</v>
      </c>
      <c r="B39" s="12"/>
      <c r="C39" s="4" t="s">
        <v>25</v>
      </c>
      <c r="D39" s="12"/>
      <c r="E39" s="4" t="s">
        <v>25</v>
      </c>
      <c r="F39" s="32"/>
      <c r="G39" s="4" t="s">
        <v>25</v>
      </c>
      <c r="H39" s="32"/>
      <c r="I39" s="4" t="s">
        <v>25</v>
      </c>
      <c r="J39" s="32"/>
      <c r="K39" s="18"/>
      <c r="L39" s="17"/>
      <c r="M39" s="18"/>
      <c r="N39" s="17"/>
      <c r="O39" s="1"/>
      <c r="P39" s="4" t="s">
        <v>25</v>
      </c>
      <c r="Q39" s="12" t="str">
        <f t="shared" si="4"/>
        <v xml:space="preserve"> </v>
      </c>
    </row>
    <row r="40" spans="1:17" ht="10" customHeight="1" x14ac:dyDescent="0.25">
      <c r="A40" s="4" t="s">
        <v>23</v>
      </c>
      <c r="B40" s="12"/>
      <c r="C40" s="4" t="s">
        <v>23</v>
      </c>
      <c r="D40" s="12"/>
      <c r="E40" s="4" t="s">
        <v>23</v>
      </c>
      <c r="F40" s="12"/>
      <c r="G40" s="4" t="s">
        <v>23</v>
      </c>
      <c r="H40" s="12"/>
      <c r="I40" s="4" t="s">
        <v>23</v>
      </c>
      <c r="J40" s="12"/>
      <c r="K40" s="18"/>
      <c r="L40" s="17"/>
      <c r="M40" s="18"/>
      <c r="N40" s="17"/>
      <c r="O40" s="1"/>
      <c r="P40" s="4" t="s">
        <v>23</v>
      </c>
      <c r="Q40" s="12" t="str">
        <f t="shared" si="4"/>
        <v xml:space="preserve"> </v>
      </c>
    </row>
    <row r="41" spans="1:17" ht="6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ht="0.75" customHeight="1" x14ac:dyDescent="0.25">
      <c r="A42" s="4"/>
      <c r="B42" s="23"/>
      <c r="C42" s="10"/>
      <c r="D42" s="5"/>
      <c r="E42" s="10"/>
      <c r="F42" s="5"/>
      <c r="G42" s="10"/>
      <c r="H42" s="5"/>
      <c r="I42" s="10"/>
      <c r="J42" s="5"/>
      <c r="K42" s="10"/>
      <c r="L42" s="5"/>
      <c r="M42" s="10"/>
      <c r="N42" s="5"/>
      <c r="O42" s="1"/>
      <c r="P42" s="1"/>
      <c r="Q42" s="1"/>
    </row>
    <row r="43" spans="1:17" ht="10" customHeight="1" x14ac:dyDescent="0.25">
      <c r="A43" s="65" t="s">
        <v>16</v>
      </c>
      <c r="B43" s="66"/>
      <c r="C43" s="1"/>
      <c r="D43" s="2" t="s">
        <v>15</v>
      </c>
      <c r="E43" s="1"/>
      <c r="F43" s="1"/>
      <c r="G43" s="1"/>
      <c r="H43" s="1"/>
      <c r="I43" s="1"/>
      <c r="J43" s="1"/>
      <c r="K43" s="1"/>
      <c r="L43" s="1"/>
      <c r="M43" s="3"/>
      <c r="N43" s="1"/>
      <c r="O43" s="1"/>
      <c r="P43" s="53" t="s">
        <v>26</v>
      </c>
      <c r="Q43" s="54"/>
    </row>
    <row r="44" spans="1:17" ht="10" customHeight="1" x14ac:dyDescent="0.25">
      <c r="A44" s="11" t="s">
        <v>31</v>
      </c>
      <c r="B44" s="12">
        <f>SUM(B3+D3+F3+H3+J3+L3+N3+B11+D11+F11+H11+J11+L11+N11+B19+D19+F19+H19+J19+L19+N19+B27+D27+F27+H27+J27+L27+N27+B35+D35+F35+H35+J35+L35+N35)</f>
        <v>0</v>
      </c>
      <c r="C44" s="1"/>
      <c r="D44" s="2" t="s">
        <v>46</v>
      </c>
      <c r="E44" s="1"/>
      <c r="F44" s="1"/>
      <c r="G44" s="9">
        <v>1</v>
      </c>
      <c r="H44" s="1" t="s">
        <v>48</v>
      </c>
      <c r="I44" s="1"/>
      <c r="J44" s="1" t="s">
        <v>24</v>
      </c>
      <c r="K44" s="1"/>
      <c r="L44" s="1"/>
      <c r="M44" s="3"/>
      <c r="N44" s="1"/>
      <c r="O44" s="1"/>
      <c r="P44" s="11" t="s">
        <v>31</v>
      </c>
      <c r="Q44" s="12">
        <f>SUM(B3+D3+F3+H3+J3+L3+N3+B11+D11+F11+H11+J11+L11+N11+B19+D19+F19+H19+J19+L19+N19+B27+D27+F27+H27+J27+L27+N27+B35+D35+F35+H35+J35+L35+N35)</f>
        <v>0</v>
      </c>
    </row>
    <row r="45" spans="1:17" ht="10" customHeight="1" x14ac:dyDescent="0.25">
      <c r="A45" s="11" t="s">
        <v>45</v>
      </c>
      <c r="B45" s="12">
        <f>SUM(B4+D4+F4+H4+J4+L4+N4+B12+D12+F12+H12+J12+L12+N12+B20+D20+F20+H20+J20+L20+N20+B28+D28+F28+H28+J28+L28+N28+B36+D36+F36+H36+J36+L36+N36)*4</f>
        <v>0</v>
      </c>
      <c r="C45" s="1"/>
      <c r="D45" s="2" t="s">
        <v>11</v>
      </c>
      <c r="E45" s="1"/>
      <c r="F45" s="1"/>
      <c r="G45" s="9">
        <v>0.4</v>
      </c>
      <c r="H45" s="1" t="s">
        <v>48</v>
      </c>
      <c r="I45" s="1"/>
      <c r="J45" s="1" t="s">
        <v>17</v>
      </c>
      <c r="K45" s="1"/>
      <c r="L45" s="1"/>
      <c r="M45" s="3"/>
      <c r="N45" s="1"/>
      <c r="O45" s="1"/>
      <c r="P45" s="11" t="s">
        <v>45</v>
      </c>
      <c r="Q45" s="12">
        <f>SUM(B4+D4+F4+H4+J4+L4+N4+B12+D12+F12+H12+J12+L12+N12+B20+D20+F20+H20+J20+L20+N20+B28+D28+F28+H28+J28+L28+N28+B36+D36+F36+H36+J36+L36+N36)*4</f>
        <v>0</v>
      </c>
    </row>
    <row r="46" spans="1:17" ht="10" customHeight="1" x14ac:dyDescent="0.25">
      <c r="A46" s="11" t="s">
        <v>32</v>
      </c>
      <c r="B46" s="12">
        <f>SUM(B5+D5+F5+H5+J5+L5+N5+B13+D13+F13+H13+J13+L13+N13+B21+D21+F21+H21+J21+L21+N21+B29+D29+F29+H29+J29+L29+N29+B37+D37+F37+H37+J37+L37+N37)*0.4</f>
        <v>0</v>
      </c>
      <c r="C46" s="1"/>
      <c r="D46" s="2" t="s">
        <v>12</v>
      </c>
      <c r="E46" s="1"/>
      <c r="F46" s="1"/>
      <c r="G46" s="9">
        <v>4</v>
      </c>
      <c r="H46" s="1" t="s">
        <v>48</v>
      </c>
      <c r="I46" s="1"/>
      <c r="J46" s="1" t="s">
        <v>37</v>
      </c>
      <c r="K46" s="1"/>
      <c r="L46" s="1"/>
      <c r="M46" s="3"/>
      <c r="N46" s="1"/>
      <c r="O46" s="1"/>
      <c r="P46" s="11" t="s">
        <v>32</v>
      </c>
      <c r="Q46" s="12">
        <f>SUM(B5+D5+F5+H5+J5+L5+N5+B13+D13+F13+H13+J13+L13+N13+B21+D21+F21+H21+J21+L21+N21+B29+D29+F29+H29+J29+L29+N29+B37+D37+F37+H37+J37+L37+N37)*0.4</f>
        <v>0</v>
      </c>
    </row>
    <row r="47" spans="1:17" ht="10" customHeight="1" x14ac:dyDescent="0.25">
      <c r="A47" s="11" t="s">
        <v>33</v>
      </c>
      <c r="B47" s="12">
        <f>SUM(B6+D6+F6+H6+J6+L6+N6+B14+D14+F14+H14+J14+L14+N14+B22+D22+F22+H22+J22+L22+N22+B30+D30+F30+H30+J30+L30+N30+B38+D38+F38+H38+J38+L38+N38)*4</f>
        <v>0</v>
      </c>
      <c r="C47" s="1"/>
      <c r="D47" s="2" t="s">
        <v>47</v>
      </c>
      <c r="E47" s="1"/>
      <c r="F47" s="1"/>
      <c r="G47" s="9">
        <v>6</v>
      </c>
      <c r="H47" s="1" t="s">
        <v>48</v>
      </c>
      <c r="I47" s="1"/>
      <c r="K47" s="1" t="s">
        <v>38</v>
      </c>
      <c r="L47" s="1"/>
      <c r="M47" s="3"/>
      <c r="N47" s="1"/>
      <c r="O47" s="1"/>
      <c r="P47" s="11" t="s">
        <v>33</v>
      </c>
      <c r="Q47" s="12">
        <f>SUM(B6+D6+F6+H6+J6+L6+N6+B14+D14+F14+H14+J14+L14+N14+B22+D22+F22+H22+J22+L22+N22+B30+D30+F30+H30+J30+L30+N30+B38+D38+F38+H38+J38+L38+N38)*4</f>
        <v>0</v>
      </c>
    </row>
    <row r="48" spans="1:17" ht="10" customHeight="1" x14ac:dyDescent="0.25">
      <c r="A48" s="4" t="s">
        <v>25</v>
      </c>
      <c r="B48" s="12">
        <f>SUM(B7+D7+F7+H7+J7+L7+N7+B15+D15+F15+H15+J15+L15+N15+B23+D23+F23+H23+J23+L23+N23+B31+D31+F31+H31+J31+L31+N31+B39+D39+F39+H39+J39+L39+N39)*6</f>
        <v>0</v>
      </c>
      <c r="C48" s="1"/>
      <c r="D48" s="2" t="s">
        <v>43</v>
      </c>
      <c r="E48" s="1"/>
      <c r="F48" s="1"/>
      <c r="G48" s="1"/>
      <c r="H48" s="1"/>
      <c r="I48" s="1"/>
      <c r="J48" s="1" t="s">
        <v>39</v>
      </c>
      <c r="K48" s="1"/>
      <c r="L48" s="1"/>
      <c r="M48" s="3"/>
      <c r="N48" s="1"/>
      <c r="O48" s="1"/>
      <c r="P48" s="4" t="s">
        <v>25</v>
      </c>
      <c r="Q48" s="12">
        <f>SUM(B7+D7+F7+H7+J7+L7+N7+B15+D15+F15+H15+J15+L15+N15+B23+D23+F23+H23+J23+L23+N23+B31+D31+F31+H31+J31+L31+N31+B39+D39+F39+H39+J39+L39+N39)*6</f>
        <v>0</v>
      </c>
    </row>
    <row r="49" spans="1:17" ht="10" customHeight="1" x14ac:dyDescent="0.25">
      <c r="A49" s="4" t="s">
        <v>23</v>
      </c>
      <c r="B49" s="12">
        <f>SUM(B8+D8+F8+H8+J8+L8+N8+B16+D16+F16+H16+J16+L16+N16+B24+D24+F24+H24+J24+L24+N24+B32+D32+F32+H32+J32+L32+N32+B40+D40+F40+H40+J40+L40+N40)*3</f>
        <v>0</v>
      </c>
      <c r="C49" s="1"/>
      <c r="D49" s="4"/>
      <c r="E49" s="10"/>
      <c r="F49" s="10"/>
      <c r="G49" s="10"/>
      <c r="H49" s="10"/>
      <c r="I49" s="10"/>
      <c r="J49" s="15"/>
      <c r="K49" s="10" t="s">
        <v>22</v>
      </c>
      <c r="L49" s="10"/>
      <c r="M49" s="5"/>
      <c r="N49" s="1"/>
      <c r="O49" s="1"/>
      <c r="P49" s="4" t="s">
        <v>23</v>
      </c>
      <c r="Q49" s="12">
        <f>SUM(B8+D8+F8+H8+J8+L8+N8+B16+D16+F16+H16+J16+L16+N16+B24+D24+F24+H24+J24+L24+N24+B32+D32+F32+H32+J32+L32+N32+B40+D40+F40+H40+J40+L40+N40)*3</f>
        <v>0</v>
      </c>
    </row>
    <row r="50" spans="1:17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51" t="s">
        <v>44</v>
      </c>
      <c r="Q50" s="49">
        <f>SUM(Q44:Q49)</f>
        <v>0</v>
      </c>
    </row>
    <row r="51" spans="1:17" x14ac:dyDescent="0.25">
      <c r="A51" s="1"/>
      <c r="P51" s="52"/>
      <c r="Q51" s="50"/>
    </row>
    <row r="52" spans="1:17" x14ac:dyDescent="0.25">
      <c r="A52" s="1"/>
    </row>
    <row r="53" spans="1:17" x14ac:dyDescent="0.25">
      <c r="A53" s="1"/>
      <c r="Q53" s="13">
        <f>Q50</f>
        <v>0</v>
      </c>
    </row>
  </sheetData>
  <mergeCells count="51">
    <mergeCell ref="Q50:Q51"/>
    <mergeCell ref="P50:P51"/>
    <mergeCell ref="P43:Q43"/>
    <mergeCell ref="A43:B43"/>
    <mergeCell ref="A1:B1"/>
    <mergeCell ref="C1:D1"/>
    <mergeCell ref="E1:F1"/>
    <mergeCell ref="G1:H1"/>
    <mergeCell ref="I1:J1"/>
    <mergeCell ref="K1:L1"/>
    <mergeCell ref="P26:Q26"/>
    <mergeCell ref="P34:Q34"/>
    <mergeCell ref="I2:J2"/>
    <mergeCell ref="K2:L2"/>
    <mergeCell ref="M1:N1"/>
    <mergeCell ref="P2:Q2"/>
    <mergeCell ref="P10:Q10"/>
    <mergeCell ref="P18:Q18"/>
    <mergeCell ref="M2:N2"/>
    <mergeCell ref="I10:J10"/>
    <mergeCell ref="A2:B2"/>
    <mergeCell ref="C2:D2"/>
    <mergeCell ref="E2:F2"/>
    <mergeCell ref="G2:H2"/>
    <mergeCell ref="A10:B10"/>
    <mergeCell ref="C10:D10"/>
    <mergeCell ref="E10:F10"/>
    <mergeCell ref="G10:H10"/>
    <mergeCell ref="K10:L10"/>
    <mergeCell ref="M10:N10"/>
    <mergeCell ref="M18:N18"/>
    <mergeCell ref="M26:N26"/>
    <mergeCell ref="A18:B18"/>
    <mergeCell ref="C18:D18"/>
    <mergeCell ref="E18:F18"/>
    <mergeCell ref="G18:H18"/>
    <mergeCell ref="I18:J18"/>
    <mergeCell ref="K18:L18"/>
    <mergeCell ref="A26:B26"/>
    <mergeCell ref="C26:D26"/>
    <mergeCell ref="E26:F26"/>
    <mergeCell ref="G26:H26"/>
    <mergeCell ref="I26:J26"/>
    <mergeCell ref="K26:L26"/>
    <mergeCell ref="I34:J34"/>
    <mergeCell ref="K34:L34"/>
    <mergeCell ref="M34:N34"/>
    <mergeCell ref="A34:B34"/>
    <mergeCell ref="C34:D34"/>
    <mergeCell ref="E34:F34"/>
    <mergeCell ref="G34:H34"/>
  </mergeCells>
  <phoneticPr fontId="0" type="noConversion"/>
  <pageMargins left="0.75" right="0.75" top="0.75" bottom="0.67" header="0.5" footer="0.5"/>
  <pageSetup orientation="landscape" horizontalDpi="300" verticalDpi="300" r:id="rId1"/>
  <headerFooter alignWithMargins="0">
    <oddHeader>&amp;CWellness Committee Activity Journal&amp;R&amp;F</oddHeader>
    <oddFooter>&amp;L_______________________________
Signature / Date&amp;C&amp;14Month: 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60"/>
  <sheetViews>
    <sheetView zoomScaleNormal="100" workbookViewId="0">
      <pane ySplit="1" topLeftCell="A2" activePane="bottomLeft" state="frozen"/>
      <selection activeCell="C1" sqref="C1"/>
      <selection pane="bottomLeft" sqref="A1:B1"/>
    </sheetView>
  </sheetViews>
  <sheetFormatPr defaultRowHeight="12.5" x14ac:dyDescent="0.25"/>
  <cols>
    <col min="2" max="2" width="5.7265625" customWidth="1"/>
    <col min="4" max="4" width="5.7265625" customWidth="1"/>
    <col min="6" max="6" width="5.7265625" customWidth="1"/>
    <col min="8" max="8" width="5.7265625" customWidth="1"/>
    <col min="10" max="10" width="5.7265625" customWidth="1"/>
    <col min="12" max="12" width="5.7265625" customWidth="1"/>
    <col min="14" max="14" width="5.7265625" customWidth="1"/>
    <col min="15" max="15" width="2.453125" customWidth="1"/>
    <col min="17" max="17" width="5.7265625" customWidth="1"/>
  </cols>
  <sheetData>
    <row r="1" spans="1:17" x14ac:dyDescent="0.25">
      <c r="A1" s="45" t="s">
        <v>19</v>
      </c>
      <c r="B1" s="45"/>
      <c r="C1" s="45" t="s">
        <v>20</v>
      </c>
      <c r="D1" s="45"/>
      <c r="E1" s="45" t="s">
        <v>21</v>
      </c>
      <c r="F1" s="45"/>
      <c r="G1" s="45" t="s">
        <v>29</v>
      </c>
      <c r="H1" s="45"/>
      <c r="I1" s="45" t="s">
        <v>10</v>
      </c>
      <c r="J1" s="45"/>
      <c r="K1" s="45" t="s">
        <v>34</v>
      </c>
      <c r="L1" s="45"/>
      <c r="M1" s="45" t="s">
        <v>35</v>
      </c>
      <c r="N1" s="45"/>
      <c r="O1" s="1"/>
      <c r="P1" s="1"/>
      <c r="Q1" s="1"/>
    </row>
    <row r="2" spans="1:17" x14ac:dyDescent="0.25">
      <c r="A2" s="48"/>
      <c r="B2" s="62"/>
      <c r="C2" s="48"/>
      <c r="D2" s="48"/>
      <c r="E2" s="48"/>
      <c r="F2" s="48"/>
      <c r="G2" s="48"/>
      <c r="H2" s="48"/>
      <c r="I2" s="48"/>
      <c r="J2" s="48"/>
      <c r="K2" s="46">
        <v>46143</v>
      </c>
      <c r="L2" s="46"/>
      <c r="M2" s="46">
        <v>46144</v>
      </c>
      <c r="N2" s="46"/>
      <c r="O2" s="1"/>
      <c r="P2" s="55" t="s">
        <v>30</v>
      </c>
      <c r="Q2" s="56"/>
    </row>
    <row r="3" spans="1:17" ht="10" customHeight="1" x14ac:dyDescent="0.25">
      <c r="A3" s="16"/>
      <c r="B3" s="17"/>
      <c r="C3" s="16"/>
      <c r="D3" s="17"/>
      <c r="E3" s="16"/>
      <c r="F3" s="17"/>
      <c r="G3" s="16"/>
      <c r="H3" s="17"/>
      <c r="I3" s="16"/>
      <c r="J3" s="17"/>
      <c r="K3" s="11" t="s">
        <v>31</v>
      </c>
      <c r="L3" s="12"/>
      <c r="M3" s="11" t="s">
        <v>31</v>
      </c>
      <c r="N3" s="12"/>
      <c r="O3" s="1"/>
      <c r="P3" s="11" t="s">
        <v>31</v>
      </c>
      <c r="Q3" s="12" t="str">
        <f t="shared" ref="Q3:Q8" si="0">IF(B3+D3+F3+H3+J3+L3+N3&lt;0.1," ",B3+D3+F3+H3+J3+L3+N3)</f>
        <v xml:space="preserve"> </v>
      </c>
    </row>
    <row r="4" spans="1:17" ht="10" customHeight="1" x14ac:dyDescent="0.25">
      <c r="A4" s="16"/>
      <c r="B4" s="17"/>
      <c r="C4" s="16"/>
      <c r="D4" s="17"/>
      <c r="E4" s="16"/>
      <c r="F4" s="17"/>
      <c r="G4" s="16"/>
      <c r="H4" s="17"/>
      <c r="I4" s="16"/>
      <c r="J4" s="17"/>
      <c r="K4" s="11" t="s">
        <v>45</v>
      </c>
      <c r="L4" s="12"/>
      <c r="M4" s="11" t="s">
        <v>45</v>
      </c>
      <c r="N4" s="12"/>
      <c r="O4" s="1"/>
      <c r="P4" s="11" t="s">
        <v>45</v>
      </c>
      <c r="Q4" s="12" t="str">
        <f t="shared" si="0"/>
        <v xml:space="preserve"> </v>
      </c>
    </row>
    <row r="5" spans="1:17" ht="10" customHeight="1" x14ac:dyDescent="0.25">
      <c r="A5" s="16"/>
      <c r="B5" s="17"/>
      <c r="C5" s="16"/>
      <c r="D5" s="17"/>
      <c r="E5" s="16"/>
      <c r="F5" s="17"/>
      <c r="G5" s="16"/>
      <c r="H5" s="17"/>
      <c r="I5" s="16"/>
      <c r="J5" s="17"/>
      <c r="K5" s="11" t="s">
        <v>32</v>
      </c>
      <c r="L5" s="12"/>
      <c r="M5" s="11" t="s">
        <v>32</v>
      </c>
      <c r="N5" s="12"/>
      <c r="O5" s="1"/>
      <c r="P5" s="11" t="s">
        <v>32</v>
      </c>
      <c r="Q5" s="12" t="str">
        <f t="shared" si="0"/>
        <v xml:space="preserve"> </v>
      </c>
    </row>
    <row r="6" spans="1:17" ht="10" customHeight="1" x14ac:dyDescent="0.25">
      <c r="A6" s="16"/>
      <c r="B6" s="17"/>
      <c r="C6" s="16"/>
      <c r="D6" s="17"/>
      <c r="E6" s="16"/>
      <c r="F6" s="17"/>
      <c r="G6" s="16"/>
      <c r="H6" s="17"/>
      <c r="I6" s="16"/>
      <c r="J6" s="17"/>
      <c r="K6" s="11" t="s">
        <v>33</v>
      </c>
      <c r="L6" s="12"/>
      <c r="M6" s="11" t="s">
        <v>33</v>
      </c>
      <c r="N6" s="12"/>
      <c r="O6" s="1"/>
      <c r="P6" s="11" t="s">
        <v>33</v>
      </c>
      <c r="Q6" s="12" t="str">
        <f t="shared" si="0"/>
        <v xml:space="preserve"> </v>
      </c>
    </row>
    <row r="7" spans="1:17" ht="10" customHeight="1" x14ac:dyDescent="0.25">
      <c r="A7" s="18"/>
      <c r="B7" s="17"/>
      <c r="C7" s="18"/>
      <c r="D7" s="17"/>
      <c r="E7" s="18"/>
      <c r="F7" s="17"/>
      <c r="G7" s="18"/>
      <c r="H7" s="17"/>
      <c r="I7" s="18"/>
      <c r="J7" s="17"/>
      <c r="K7" s="4" t="s">
        <v>25</v>
      </c>
      <c r="L7" s="12"/>
      <c r="M7" s="4" t="s">
        <v>25</v>
      </c>
      <c r="N7" s="12"/>
      <c r="O7" s="1"/>
      <c r="P7" s="4" t="s">
        <v>25</v>
      </c>
      <c r="Q7" s="12" t="str">
        <f t="shared" si="0"/>
        <v xml:space="preserve"> </v>
      </c>
    </row>
    <row r="8" spans="1:17" ht="10" customHeight="1" x14ac:dyDescent="0.25">
      <c r="A8" s="18"/>
      <c r="B8" s="17"/>
      <c r="C8" s="18"/>
      <c r="D8" s="17"/>
      <c r="E8" s="18"/>
      <c r="F8" s="17"/>
      <c r="G8" s="18"/>
      <c r="H8" s="17"/>
      <c r="I8" s="18"/>
      <c r="J8" s="17"/>
      <c r="K8" s="4" t="s">
        <v>23</v>
      </c>
      <c r="L8" s="12"/>
      <c r="M8" s="4" t="s">
        <v>23</v>
      </c>
      <c r="N8" s="12"/>
      <c r="O8" s="1"/>
      <c r="P8" s="4" t="s">
        <v>23</v>
      </c>
      <c r="Q8" s="12" t="str">
        <f t="shared" si="0"/>
        <v xml:space="preserve"> </v>
      </c>
    </row>
    <row r="9" spans="1:17" ht="4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x14ac:dyDescent="0.25">
      <c r="A10" s="46">
        <v>46145</v>
      </c>
      <c r="B10" s="47"/>
      <c r="C10" s="46">
        <v>46146</v>
      </c>
      <c r="D10" s="47"/>
      <c r="E10" s="46">
        <v>46147</v>
      </c>
      <c r="F10" s="47"/>
      <c r="G10" s="46">
        <v>46148</v>
      </c>
      <c r="H10" s="47"/>
      <c r="I10" s="46">
        <v>46149</v>
      </c>
      <c r="J10" s="47"/>
      <c r="K10" s="46">
        <v>46150</v>
      </c>
      <c r="L10" s="47"/>
      <c r="M10" s="46">
        <v>46151</v>
      </c>
      <c r="N10" s="47"/>
      <c r="O10" s="1"/>
      <c r="P10" s="55" t="s">
        <v>30</v>
      </c>
      <c r="Q10" s="56"/>
    </row>
    <row r="11" spans="1:17" ht="10" customHeight="1" x14ac:dyDescent="0.25">
      <c r="A11" s="11" t="s">
        <v>31</v>
      </c>
      <c r="B11" s="12"/>
      <c r="C11" s="11" t="s">
        <v>31</v>
      </c>
      <c r="D11" s="12"/>
      <c r="E11" s="11" t="s">
        <v>31</v>
      </c>
      <c r="F11" s="12"/>
      <c r="G11" s="11" t="s">
        <v>31</v>
      </c>
      <c r="H11" s="12"/>
      <c r="I11" s="11" t="s">
        <v>31</v>
      </c>
      <c r="J11" s="12"/>
      <c r="K11" s="11" t="s">
        <v>31</v>
      </c>
      <c r="L11" s="12"/>
      <c r="M11" s="11" t="s">
        <v>31</v>
      </c>
      <c r="N11" s="12"/>
      <c r="O11" s="1"/>
      <c r="P11" s="11" t="s">
        <v>31</v>
      </c>
      <c r="Q11" s="12" t="str">
        <f t="shared" ref="Q11:Q16" si="1">IF(B11+D11+F11+H11+J11+L11+N11&lt;0.1," ",B11+D11+F11+H11+J11+L11+N11)</f>
        <v xml:space="preserve"> </v>
      </c>
    </row>
    <row r="12" spans="1:17" ht="10" customHeight="1" x14ac:dyDescent="0.25">
      <c r="A12" s="11" t="s">
        <v>45</v>
      </c>
      <c r="B12" s="12"/>
      <c r="C12" s="11" t="s">
        <v>45</v>
      </c>
      <c r="D12" s="12"/>
      <c r="E12" s="11" t="s">
        <v>45</v>
      </c>
      <c r="F12" s="12"/>
      <c r="G12" s="11" t="s">
        <v>45</v>
      </c>
      <c r="H12" s="12"/>
      <c r="I12" s="11" t="s">
        <v>45</v>
      </c>
      <c r="J12" s="12"/>
      <c r="K12" s="11" t="s">
        <v>45</v>
      </c>
      <c r="L12" s="12"/>
      <c r="M12" s="11" t="s">
        <v>45</v>
      </c>
      <c r="N12" s="12"/>
      <c r="O12" s="1"/>
      <c r="P12" s="11" t="s">
        <v>45</v>
      </c>
      <c r="Q12" s="12" t="str">
        <f t="shared" si="1"/>
        <v xml:space="preserve"> </v>
      </c>
    </row>
    <row r="13" spans="1:17" ht="10" customHeight="1" x14ac:dyDescent="0.25">
      <c r="A13" s="11" t="s">
        <v>32</v>
      </c>
      <c r="B13" s="12"/>
      <c r="C13" s="11" t="s">
        <v>32</v>
      </c>
      <c r="D13" s="12"/>
      <c r="E13" s="11" t="s">
        <v>32</v>
      </c>
      <c r="F13" s="12"/>
      <c r="G13" s="11" t="s">
        <v>32</v>
      </c>
      <c r="H13" s="12"/>
      <c r="I13" s="11" t="s">
        <v>32</v>
      </c>
      <c r="J13" s="12"/>
      <c r="K13" s="11" t="s">
        <v>32</v>
      </c>
      <c r="L13" s="12"/>
      <c r="M13" s="11" t="s">
        <v>32</v>
      </c>
      <c r="N13" s="12"/>
      <c r="O13" s="1"/>
      <c r="P13" s="11" t="s">
        <v>32</v>
      </c>
      <c r="Q13" s="12" t="str">
        <f t="shared" si="1"/>
        <v xml:space="preserve"> </v>
      </c>
    </row>
    <row r="14" spans="1:17" ht="10" customHeight="1" x14ac:dyDescent="0.25">
      <c r="A14" s="11" t="s">
        <v>33</v>
      </c>
      <c r="B14" s="12"/>
      <c r="C14" s="11" t="s">
        <v>33</v>
      </c>
      <c r="D14" s="12"/>
      <c r="E14" s="11" t="s">
        <v>33</v>
      </c>
      <c r="F14" s="12"/>
      <c r="G14" s="11" t="s">
        <v>33</v>
      </c>
      <c r="H14" s="12"/>
      <c r="I14" s="11" t="s">
        <v>33</v>
      </c>
      <c r="J14" s="12"/>
      <c r="K14" s="11" t="s">
        <v>33</v>
      </c>
      <c r="L14" s="12"/>
      <c r="M14" s="11" t="s">
        <v>33</v>
      </c>
      <c r="N14" s="12"/>
      <c r="O14" s="1"/>
      <c r="P14" s="11" t="s">
        <v>33</v>
      </c>
      <c r="Q14" s="12" t="str">
        <f t="shared" si="1"/>
        <v xml:space="preserve"> </v>
      </c>
    </row>
    <row r="15" spans="1:17" ht="10" customHeight="1" x14ac:dyDescent="0.25">
      <c r="A15" s="4" t="s">
        <v>25</v>
      </c>
      <c r="B15" s="32"/>
      <c r="C15" s="4" t="s">
        <v>25</v>
      </c>
      <c r="D15" s="12"/>
      <c r="E15" s="4" t="s">
        <v>25</v>
      </c>
      <c r="F15" s="12"/>
      <c r="G15" s="4" t="s">
        <v>25</v>
      </c>
      <c r="H15" s="12"/>
      <c r="I15" s="4" t="s">
        <v>25</v>
      </c>
      <c r="J15" s="12"/>
      <c r="K15" s="4" t="s">
        <v>25</v>
      </c>
      <c r="L15" s="12"/>
      <c r="M15" s="4" t="s">
        <v>25</v>
      </c>
      <c r="N15" s="12"/>
      <c r="O15" s="1"/>
      <c r="P15" s="4" t="s">
        <v>25</v>
      </c>
      <c r="Q15" s="12" t="str">
        <f t="shared" si="1"/>
        <v xml:space="preserve"> </v>
      </c>
    </row>
    <row r="16" spans="1:17" ht="10" customHeight="1" x14ac:dyDescent="0.25">
      <c r="A16" s="4" t="s">
        <v>23</v>
      </c>
      <c r="B16" s="12"/>
      <c r="C16" s="4" t="s">
        <v>23</v>
      </c>
      <c r="D16" s="12"/>
      <c r="E16" s="4" t="s">
        <v>23</v>
      </c>
      <c r="F16" s="12"/>
      <c r="G16" s="4" t="s">
        <v>23</v>
      </c>
      <c r="H16" s="12"/>
      <c r="I16" s="4" t="s">
        <v>23</v>
      </c>
      <c r="J16" s="12"/>
      <c r="K16" s="4" t="s">
        <v>23</v>
      </c>
      <c r="L16" s="12"/>
      <c r="M16" s="4" t="s">
        <v>23</v>
      </c>
      <c r="N16" s="12"/>
      <c r="O16" s="1"/>
      <c r="P16" s="4" t="s">
        <v>23</v>
      </c>
      <c r="Q16" s="12" t="str">
        <f t="shared" si="1"/>
        <v xml:space="preserve"> </v>
      </c>
    </row>
    <row r="17" spans="1:17" ht="4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x14ac:dyDescent="0.25">
      <c r="A18" s="46">
        <v>46152</v>
      </c>
      <c r="B18" s="47"/>
      <c r="C18" s="46">
        <v>46153</v>
      </c>
      <c r="D18" s="47"/>
      <c r="E18" s="46">
        <v>46154</v>
      </c>
      <c r="F18" s="47"/>
      <c r="G18" s="46">
        <v>46155</v>
      </c>
      <c r="H18" s="47"/>
      <c r="I18" s="46">
        <v>46156</v>
      </c>
      <c r="J18" s="47"/>
      <c r="K18" s="46">
        <v>46157</v>
      </c>
      <c r="L18" s="47"/>
      <c r="M18" s="46">
        <v>46158</v>
      </c>
      <c r="N18" s="47"/>
      <c r="O18" s="1"/>
      <c r="P18" s="55" t="s">
        <v>30</v>
      </c>
      <c r="Q18" s="56"/>
    </row>
    <row r="19" spans="1:17" ht="10" customHeight="1" x14ac:dyDescent="0.25">
      <c r="A19" s="11" t="s">
        <v>31</v>
      </c>
      <c r="B19" s="12"/>
      <c r="C19" s="11" t="s">
        <v>31</v>
      </c>
      <c r="D19" s="12"/>
      <c r="E19" s="11" t="s">
        <v>31</v>
      </c>
      <c r="F19" s="12"/>
      <c r="G19" s="11" t="s">
        <v>31</v>
      </c>
      <c r="H19" s="12"/>
      <c r="I19" s="11" t="s">
        <v>31</v>
      </c>
      <c r="J19" s="12"/>
      <c r="K19" s="11" t="s">
        <v>31</v>
      </c>
      <c r="L19" s="12"/>
      <c r="M19" s="11" t="s">
        <v>31</v>
      </c>
      <c r="N19" s="12"/>
      <c r="O19" s="1"/>
      <c r="P19" s="11" t="s">
        <v>31</v>
      </c>
      <c r="Q19" s="12" t="str">
        <f t="shared" ref="Q19:Q24" si="2">IF(B19+D19+F19+H19+J19+L19+N19&lt;0.1," ",B19+D19+F19+H19+J19+L19+N19)</f>
        <v xml:space="preserve"> </v>
      </c>
    </row>
    <row r="20" spans="1:17" ht="10" customHeight="1" x14ac:dyDescent="0.25">
      <c r="A20" s="11" t="s">
        <v>45</v>
      </c>
      <c r="B20" s="12"/>
      <c r="C20" s="11" t="s">
        <v>45</v>
      </c>
      <c r="D20" s="12"/>
      <c r="E20" s="11" t="s">
        <v>45</v>
      </c>
      <c r="F20" s="12"/>
      <c r="G20" s="11" t="s">
        <v>45</v>
      </c>
      <c r="H20" s="12"/>
      <c r="I20" s="11" t="s">
        <v>45</v>
      </c>
      <c r="J20" s="12"/>
      <c r="K20" s="11" t="s">
        <v>45</v>
      </c>
      <c r="L20" s="12"/>
      <c r="M20" s="11" t="s">
        <v>45</v>
      </c>
      <c r="N20" s="12"/>
      <c r="O20" s="1"/>
      <c r="P20" s="11" t="s">
        <v>45</v>
      </c>
      <c r="Q20" s="12" t="str">
        <f t="shared" si="2"/>
        <v xml:space="preserve"> </v>
      </c>
    </row>
    <row r="21" spans="1:17" ht="10" customHeight="1" x14ac:dyDescent="0.25">
      <c r="A21" s="11" t="s">
        <v>32</v>
      </c>
      <c r="B21" s="12"/>
      <c r="C21" s="11" t="s">
        <v>32</v>
      </c>
      <c r="D21" s="12"/>
      <c r="E21" s="11" t="s">
        <v>32</v>
      </c>
      <c r="F21" s="12"/>
      <c r="G21" s="11" t="s">
        <v>32</v>
      </c>
      <c r="H21" s="12"/>
      <c r="I21" s="11" t="s">
        <v>32</v>
      </c>
      <c r="J21" s="12"/>
      <c r="K21" s="11" t="s">
        <v>32</v>
      </c>
      <c r="L21" s="12"/>
      <c r="M21" s="11" t="s">
        <v>32</v>
      </c>
      <c r="N21" s="12"/>
      <c r="O21" s="1"/>
      <c r="P21" s="11" t="s">
        <v>32</v>
      </c>
      <c r="Q21" s="12" t="str">
        <f t="shared" si="2"/>
        <v xml:space="preserve"> </v>
      </c>
    </row>
    <row r="22" spans="1:17" ht="10" customHeight="1" x14ac:dyDescent="0.25">
      <c r="A22" s="11" t="s">
        <v>33</v>
      </c>
      <c r="B22" s="12"/>
      <c r="C22" s="11" t="s">
        <v>33</v>
      </c>
      <c r="D22" s="12"/>
      <c r="E22" s="11" t="s">
        <v>33</v>
      </c>
      <c r="F22" s="12"/>
      <c r="G22" s="11" t="s">
        <v>33</v>
      </c>
      <c r="H22" s="12"/>
      <c r="I22" s="11" t="s">
        <v>33</v>
      </c>
      <c r="J22" s="12"/>
      <c r="K22" s="11" t="s">
        <v>33</v>
      </c>
      <c r="L22" s="12"/>
      <c r="M22" s="11" t="s">
        <v>33</v>
      </c>
      <c r="N22" s="12"/>
      <c r="O22" s="1"/>
      <c r="P22" s="11" t="s">
        <v>33</v>
      </c>
      <c r="Q22" s="12" t="str">
        <f t="shared" si="2"/>
        <v xml:space="preserve"> </v>
      </c>
    </row>
    <row r="23" spans="1:17" ht="10" customHeight="1" x14ac:dyDescent="0.25">
      <c r="A23" s="4" t="s">
        <v>25</v>
      </c>
      <c r="B23" s="12"/>
      <c r="C23" s="4" t="s">
        <v>25</v>
      </c>
      <c r="D23" s="12"/>
      <c r="E23" s="4" t="s">
        <v>25</v>
      </c>
      <c r="F23" s="12"/>
      <c r="G23" s="4" t="s">
        <v>25</v>
      </c>
      <c r="H23" s="12"/>
      <c r="I23" s="4" t="s">
        <v>25</v>
      </c>
      <c r="J23" s="12"/>
      <c r="K23" s="4" t="s">
        <v>25</v>
      </c>
      <c r="L23" s="12"/>
      <c r="M23" s="4" t="s">
        <v>25</v>
      </c>
      <c r="N23" s="12"/>
      <c r="O23" s="1"/>
      <c r="P23" s="4" t="s">
        <v>25</v>
      </c>
      <c r="Q23" s="12" t="str">
        <f t="shared" si="2"/>
        <v xml:space="preserve"> </v>
      </c>
    </row>
    <row r="24" spans="1:17" ht="10" customHeight="1" x14ac:dyDescent="0.25">
      <c r="A24" s="4" t="s">
        <v>23</v>
      </c>
      <c r="B24" s="12"/>
      <c r="C24" s="4" t="s">
        <v>23</v>
      </c>
      <c r="D24" s="12"/>
      <c r="E24" s="4" t="s">
        <v>23</v>
      </c>
      <c r="F24" s="12"/>
      <c r="G24" s="4" t="s">
        <v>23</v>
      </c>
      <c r="H24" s="12"/>
      <c r="I24" s="4" t="s">
        <v>23</v>
      </c>
      <c r="J24" s="12"/>
      <c r="K24" s="4" t="s">
        <v>23</v>
      </c>
      <c r="L24" s="12"/>
      <c r="M24" s="4" t="s">
        <v>23</v>
      </c>
      <c r="N24" s="12"/>
      <c r="O24" s="1"/>
      <c r="P24" s="4" t="s">
        <v>23</v>
      </c>
      <c r="Q24" s="12" t="str">
        <f t="shared" si="2"/>
        <v xml:space="preserve"> </v>
      </c>
    </row>
    <row r="25" spans="1:17" ht="4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x14ac:dyDescent="0.25">
      <c r="A26" s="46">
        <v>46159</v>
      </c>
      <c r="B26" s="47"/>
      <c r="C26" s="46">
        <v>46160</v>
      </c>
      <c r="D26" s="47"/>
      <c r="E26" s="46">
        <v>46161</v>
      </c>
      <c r="F26" s="47"/>
      <c r="G26" s="46">
        <v>46162</v>
      </c>
      <c r="H26" s="47"/>
      <c r="I26" s="46">
        <v>46163</v>
      </c>
      <c r="J26" s="47"/>
      <c r="K26" s="46">
        <v>46164</v>
      </c>
      <c r="L26" s="47"/>
      <c r="M26" s="46">
        <v>46165</v>
      </c>
      <c r="N26" s="47"/>
      <c r="O26" s="1"/>
      <c r="P26" s="55" t="s">
        <v>30</v>
      </c>
      <c r="Q26" s="56"/>
    </row>
    <row r="27" spans="1:17" ht="10" customHeight="1" x14ac:dyDescent="0.25">
      <c r="A27" s="11" t="s">
        <v>31</v>
      </c>
      <c r="B27" s="12"/>
      <c r="C27" s="11" t="s">
        <v>31</v>
      </c>
      <c r="D27" s="12"/>
      <c r="E27" s="11" t="s">
        <v>31</v>
      </c>
      <c r="F27" s="12"/>
      <c r="G27" s="11" t="s">
        <v>31</v>
      </c>
      <c r="H27" s="12"/>
      <c r="I27" s="11" t="s">
        <v>31</v>
      </c>
      <c r="J27" s="12"/>
      <c r="K27" s="11" t="s">
        <v>31</v>
      </c>
      <c r="L27" s="12"/>
      <c r="M27" s="11" t="s">
        <v>31</v>
      </c>
      <c r="N27" s="12"/>
      <c r="O27" s="1"/>
      <c r="P27" s="11" t="s">
        <v>31</v>
      </c>
      <c r="Q27" s="12" t="str">
        <f t="shared" ref="Q27:Q32" si="3">IF(B27+D27+F27+H27+J27+L27+N27&lt;0.1," ",B27+D27+F27+H27+J27+L27+N27)</f>
        <v xml:space="preserve"> </v>
      </c>
    </row>
    <row r="28" spans="1:17" ht="10" customHeight="1" x14ac:dyDescent="0.25">
      <c r="A28" s="11" t="s">
        <v>45</v>
      </c>
      <c r="B28" s="12"/>
      <c r="C28" s="11" t="s">
        <v>45</v>
      </c>
      <c r="D28" s="12"/>
      <c r="E28" s="11" t="s">
        <v>45</v>
      </c>
      <c r="F28" s="32"/>
      <c r="G28" s="11" t="s">
        <v>45</v>
      </c>
      <c r="H28" s="12"/>
      <c r="I28" s="11" t="s">
        <v>45</v>
      </c>
      <c r="J28" s="12"/>
      <c r="K28" s="11" t="s">
        <v>45</v>
      </c>
      <c r="L28" s="12"/>
      <c r="M28" s="11" t="s">
        <v>45</v>
      </c>
      <c r="N28" s="12"/>
      <c r="O28" s="1"/>
      <c r="P28" s="11" t="s">
        <v>45</v>
      </c>
      <c r="Q28" s="12" t="str">
        <f t="shared" si="3"/>
        <v xml:space="preserve"> </v>
      </c>
    </row>
    <row r="29" spans="1:17" ht="10" customHeight="1" x14ac:dyDescent="0.25">
      <c r="A29" s="11" t="s">
        <v>32</v>
      </c>
      <c r="B29" s="12"/>
      <c r="C29" s="11" t="s">
        <v>32</v>
      </c>
      <c r="D29" s="12"/>
      <c r="E29" s="11" t="s">
        <v>32</v>
      </c>
      <c r="F29" s="12"/>
      <c r="G29" s="11" t="s">
        <v>32</v>
      </c>
      <c r="H29" s="12"/>
      <c r="I29" s="11" t="s">
        <v>32</v>
      </c>
      <c r="J29" s="12"/>
      <c r="K29" s="11" t="s">
        <v>32</v>
      </c>
      <c r="L29" s="12"/>
      <c r="M29" s="11" t="s">
        <v>32</v>
      </c>
      <c r="N29" s="12"/>
      <c r="O29" s="1"/>
      <c r="P29" s="11" t="s">
        <v>32</v>
      </c>
      <c r="Q29" s="12" t="str">
        <f t="shared" si="3"/>
        <v xml:space="preserve"> </v>
      </c>
    </row>
    <row r="30" spans="1:17" ht="10" customHeight="1" x14ac:dyDescent="0.25">
      <c r="A30" s="11" t="s">
        <v>33</v>
      </c>
      <c r="B30" s="12"/>
      <c r="C30" s="11" t="s">
        <v>33</v>
      </c>
      <c r="D30" s="12"/>
      <c r="E30" s="11" t="s">
        <v>33</v>
      </c>
      <c r="F30" s="12"/>
      <c r="G30" s="11" t="s">
        <v>33</v>
      </c>
      <c r="H30" s="12"/>
      <c r="I30" s="11" t="s">
        <v>33</v>
      </c>
      <c r="J30" s="12"/>
      <c r="K30" s="11" t="s">
        <v>33</v>
      </c>
      <c r="L30" s="12"/>
      <c r="M30" s="11" t="s">
        <v>33</v>
      </c>
      <c r="N30" s="12"/>
      <c r="O30" s="1"/>
      <c r="P30" s="11" t="s">
        <v>33</v>
      </c>
      <c r="Q30" s="12" t="str">
        <f t="shared" si="3"/>
        <v xml:space="preserve"> </v>
      </c>
    </row>
    <row r="31" spans="1:17" ht="10" customHeight="1" x14ac:dyDescent="0.25">
      <c r="A31" s="4" t="s">
        <v>25</v>
      </c>
      <c r="B31" s="12"/>
      <c r="C31" s="4" t="s">
        <v>25</v>
      </c>
      <c r="D31" s="12"/>
      <c r="E31" s="4" t="s">
        <v>25</v>
      </c>
      <c r="F31" s="12"/>
      <c r="G31" s="4" t="s">
        <v>25</v>
      </c>
      <c r="H31" s="12"/>
      <c r="I31" s="4" t="s">
        <v>25</v>
      </c>
      <c r="J31" s="32"/>
      <c r="K31" s="4" t="s">
        <v>25</v>
      </c>
      <c r="L31" s="12"/>
      <c r="M31" s="4" t="s">
        <v>25</v>
      </c>
      <c r="N31" s="12"/>
      <c r="O31" s="1"/>
      <c r="P31" s="4" t="s">
        <v>25</v>
      </c>
      <c r="Q31" s="12" t="str">
        <f t="shared" si="3"/>
        <v xml:space="preserve"> </v>
      </c>
    </row>
    <row r="32" spans="1:17" ht="10" customHeight="1" x14ac:dyDescent="0.25">
      <c r="A32" s="4" t="s">
        <v>23</v>
      </c>
      <c r="B32" s="12"/>
      <c r="C32" s="4" t="s">
        <v>23</v>
      </c>
      <c r="D32" s="12"/>
      <c r="E32" s="4" t="s">
        <v>23</v>
      </c>
      <c r="F32" s="12"/>
      <c r="G32" s="4" t="s">
        <v>23</v>
      </c>
      <c r="H32" s="12"/>
      <c r="I32" s="4" t="s">
        <v>23</v>
      </c>
      <c r="J32" s="12"/>
      <c r="K32" s="4" t="s">
        <v>23</v>
      </c>
      <c r="L32" s="12"/>
      <c r="M32" s="4" t="s">
        <v>23</v>
      </c>
      <c r="N32" s="12"/>
      <c r="O32" s="1"/>
      <c r="P32" s="4" t="s">
        <v>23</v>
      </c>
      <c r="Q32" s="12" t="str">
        <f t="shared" si="3"/>
        <v xml:space="preserve"> </v>
      </c>
    </row>
    <row r="33" spans="1:17" ht="4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x14ac:dyDescent="0.25">
      <c r="A34" s="46">
        <v>46166</v>
      </c>
      <c r="B34" s="47"/>
      <c r="C34" s="46"/>
      <c r="D34" s="47"/>
      <c r="E34" s="46">
        <v>46168</v>
      </c>
      <c r="F34" s="47"/>
      <c r="G34" s="46">
        <v>46169</v>
      </c>
      <c r="H34" s="47"/>
      <c r="I34" s="46">
        <v>46170</v>
      </c>
      <c r="J34" s="47"/>
      <c r="K34" s="46">
        <v>46171</v>
      </c>
      <c r="L34" s="47"/>
      <c r="M34" s="46">
        <v>46172</v>
      </c>
      <c r="N34" s="47"/>
      <c r="O34" s="1"/>
      <c r="P34" s="55" t="s">
        <v>30</v>
      </c>
      <c r="Q34" s="56"/>
    </row>
    <row r="35" spans="1:17" ht="10" customHeight="1" x14ac:dyDescent="0.25">
      <c r="A35" s="11" t="s">
        <v>31</v>
      </c>
      <c r="B35" s="12"/>
      <c r="C35" s="11" t="s">
        <v>31</v>
      </c>
      <c r="D35" s="12"/>
      <c r="E35" s="11" t="s">
        <v>31</v>
      </c>
      <c r="F35" s="12"/>
      <c r="G35" s="11" t="s">
        <v>31</v>
      </c>
      <c r="H35" s="12"/>
      <c r="I35" s="11" t="s">
        <v>31</v>
      </c>
      <c r="J35" s="12"/>
      <c r="K35" s="11" t="s">
        <v>31</v>
      </c>
      <c r="L35" s="12"/>
      <c r="M35" s="11" t="s">
        <v>31</v>
      </c>
      <c r="N35" s="12"/>
      <c r="O35" s="1"/>
      <c r="P35" s="11" t="s">
        <v>31</v>
      </c>
      <c r="Q35" s="12" t="str">
        <f t="shared" ref="Q35:Q40" si="4">IF(B35+D35+F35+H35+J35+L35+N35&lt;0.1," ",B35+D35+F35+H35+J35+L35+N35)</f>
        <v xml:space="preserve"> </v>
      </c>
    </row>
    <row r="36" spans="1:17" ht="10" customHeight="1" x14ac:dyDescent="0.25">
      <c r="A36" s="11" t="s">
        <v>45</v>
      </c>
      <c r="B36" s="12"/>
      <c r="C36" s="11" t="s">
        <v>45</v>
      </c>
      <c r="D36" s="12"/>
      <c r="E36" s="11" t="s">
        <v>45</v>
      </c>
      <c r="F36" s="12"/>
      <c r="G36" s="11" t="s">
        <v>45</v>
      </c>
      <c r="H36" s="12"/>
      <c r="I36" s="11" t="s">
        <v>45</v>
      </c>
      <c r="J36" s="12"/>
      <c r="K36" s="11" t="s">
        <v>45</v>
      </c>
      <c r="L36" s="12"/>
      <c r="M36" s="11" t="s">
        <v>45</v>
      </c>
      <c r="N36" s="12"/>
      <c r="O36" s="1"/>
      <c r="P36" s="11" t="s">
        <v>45</v>
      </c>
      <c r="Q36" s="12" t="str">
        <f t="shared" si="4"/>
        <v xml:space="preserve"> </v>
      </c>
    </row>
    <row r="37" spans="1:17" ht="10" customHeight="1" x14ac:dyDescent="0.25">
      <c r="A37" s="11" t="s">
        <v>32</v>
      </c>
      <c r="B37" s="12"/>
      <c r="C37" s="11" t="s">
        <v>32</v>
      </c>
      <c r="D37" s="12"/>
      <c r="E37" s="11" t="s">
        <v>32</v>
      </c>
      <c r="F37" s="12"/>
      <c r="G37" s="11" t="s">
        <v>32</v>
      </c>
      <c r="H37" s="12"/>
      <c r="I37" s="11" t="s">
        <v>32</v>
      </c>
      <c r="J37" s="12"/>
      <c r="K37" s="11" t="s">
        <v>32</v>
      </c>
      <c r="L37" s="12"/>
      <c r="M37" s="11" t="s">
        <v>32</v>
      </c>
      <c r="N37" s="12"/>
      <c r="O37" s="1"/>
      <c r="P37" s="11" t="s">
        <v>32</v>
      </c>
      <c r="Q37" s="12" t="str">
        <f t="shared" si="4"/>
        <v xml:space="preserve"> </v>
      </c>
    </row>
    <row r="38" spans="1:17" ht="10" customHeight="1" x14ac:dyDescent="0.25">
      <c r="A38" s="11" t="s">
        <v>33</v>
      </c>
      <c r="B38" s="12"/>
      <c r="C38" s="11" t="s">
        <v>33</v>
      </c>
      <c r="D38" s="12"/>
      <c r="E38" s="11" t="s">
        <v>33</v>
      </c>
      <c r="F38" s="12"/>
      <c r="G38" s="11" t="s">
        <v>33</v>
      </c>
      <c r="H38" s="12"/>
      <c r="I38" s="11" t="s">
        <v>33</v>
      </c>
      <c r="J38" s="12"/>
      <c r="K38" s="11" t="s">
        <v>33</v>
      </c>
      <c r="L38" s="12"/>
      <c r="M38" s="11" t="s">
        <v>33</v>
      </c>
      <c r="N38" s="12"/>
      <c r="O38" s="1"/>
      <c r="P38" s="11" t="s">
        <v>33</v>
      </c>
      <c r="Q38" s="12" t="str">
        <f t="shared" si="4"/>
        <v xml:space="preserve"> </v>
      </c>
    </row>
    <row r="39" spans="1:17" ht="10" customHeight="1" x14ac:dyDescent="0.25">
      <c r="A39" s="4" t="s">
        <v>25</v>
      </c>
      <c r="B39" s="12"/>
      <c r="C39" s="4" t="s">
        <v>25</v>
      </c>
      <c r="D39" s="12"/>
      <c r="E39" s="4" t="s">
        <v>25</v>
      </c>
      <c r="F39" s="12"/>
      <c r="G39" s="4" t="s">
        <v>25</v>
      </c>
      <c r="H39" s="12"/>
      <c r="I39" s="4" t="s">
        <v>25</v>
      </c>
      <c r="J39" s="12"/>
      <c r="K39" s="4" t="s">
        <v>25</v>
      </c>
      <c r="L39" s="12"/>
      <c r="M39" s="4" t="s">
        <v>25</v>
      </c>
      <c r="N39" s="12"/>
      <c r="O39" s="1"/>
      <c r="P39" s="4" t="s">
        <v>25</v>
      </c>
      <c r="Q39" s="12" t="str">
        <f t="shared" si="4"/>
        <v xml:space="preserve"> </v>
      </c>
    </row>
    <row r="40" spans="1:17" ht="10" customHeight="1" x14ac:dyDescent="0.25">
      <c r="A40" s="4" t="s">
        <v>23</v>
      </c>
      <c r="B40" s="12"/>
      <c r="C40" s="4" t="s">
        <v>23</v>
      </c>
      <c r="D40" s="12"/>
      <c r="E40" s="4" t="s">
        <v>23</v>
      </c>
      <c r="F40" s="12"/>
      <c r="G40" s="4" t="s">
        <v>23</v>
      </c>
      <c r="H40" s="12"/>
      <c r="I40" s="4" t="s">
        <v>23</v>
      </c>
      <c r="J40" s="12"/>
      <c r="K40" s="4" t="s">
        <v>23</v>
      </c>
      <c r="L40" s="12"/>
      <c r="M40" s="4" t="s">
        <v>23</v>
      </c>
      <c r="N40" s="12"/>
      <c r="O40" s="1"/>
      <c r="P40" s="4" t="s">
        <v>23</v>
      </c>
      <c r="Q40" s="12" t="str">
        <f t="shared" si="4"/>
        <v xml:space="preserve"> </v>
      </c>
    </row>
    <row r="41" spans="1:17" ht="4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x14ac:dyDescent="0.25">
      <c r="A42" s="46">
        <v>46173</v>
      </c>
      <c r="B42" s="47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1"/>
      <c r="P42" s="55" t="s">
        <v>30</v>
      </c>
      <c r="Q42" s="56"/>
    </row>
    <row r="43" spans="1:17" ht="10" customHeight="1" x14ac:dyDescent="0.25">
      <c r="A43" s="11" t="s">
        <v>31</v>
      </c>
      <c r="B43" s="12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16"/>
      <c r="N43" s="17"/>
      <c r="O43" s="1"/>
      <c r="P43" s="11" t="s">
        <v>31</v>
      </c>
      <c r="Q43" s="12" t="str">
        <f t="shared" ref="Q43:Q48" si="5">IF(B43+D43+F43+H43+J43+L43+N43&lt;0.1," ",B43+D43+F43+H43+J43+L43+N43)</f>
        <v xml:space="preserve"> </v>
      </c>
    </row>
    <row r="44" spans="1:17" ht="10" customHeight="1" x14ac:dyDescent="0.25">
      <c r="A44" s="11" t="s">
        <v>45</v>
      </c>
      <c r="B44" s="12"/>
      <c r="C44" s="16"/>
      <c r="D44" s="17"/>
      <c r="E44" s="16"/>
      <c r="F44" s="17"/>
      <c r="G44" s="16"/>
      <c r="H44" s="17"/>
      <c r="I44" s="16"/>
      <c r="J44" s="17"/>
      <c r="K44" s="16"/>
      <c r="L44" s="17"/>
      <c r="M44" s="16"/>
      <c r="N44" s="17"/>
      <c r="O44" s="1"/>
      <c r="P44" s="11" t="s">
        <v>45</v>
      </c>
      <c r="Q44" s="12" t="str">
        <f t="shared" si="5"/>
        <v xml:space="preserve"> </v>
      </c>
    </row>
    <row r="45" spans="1:17" ht="10" customHeight="1" x14ac:dyDescent="0.25">
      <c r="A45" s="11" t="s">
        <v>32</v>
      </c>
      <c r="B45" s="12"/>
      <c r="C45" s="16"/>
      <c r="D45" s="17"/>
      <c r="E45" s="16"/>
      <c r="F45" s="17"/>
      <c r="G45" s="16"/>
      <c r="H45" s="17"/>
      <c r="I45" s="16"/>
      <c r="J45" s="17"/>
      <c r="K45" s="16"/>
      <c r="L45" s="17"/>
      <c r="M45" s="16"/>
      <c r="N45" s="17"/>
      <c r="O45" s="1"/>
      <c r="P45" s="11" t="s">
        <v>32</v>
      </c>
      <c r="Q45" s="12" t="str">
        <f t="shared" si="5"/>
        <v xml:space="preserve"> </v>
      </c>
    </row>
    <row r="46" spans="1:17" ht="10" customHeight="1" x14ac:dyDescent="0.25">
      <c r="A46" s="11" t="s">
        <v>33</v>
      </c>
      <c r="B46" s="12"/>
      <c r="C46" s="16"/>
      <c r="D46" s="17"/>
      <c r="E46" s="16"/>
      <c r="F46" s="17"/>
      <c r="G46" s="16"/>
      <c r="H46" s="17"/>
      <c r="I46" s="16"/>
      <c r="J46" s="17"/>
      <c r="K46" s="16"/>
      <c r="L46" s="17"/>
      <c r="M46" s="16"/>
      <c r="N46" s="17"/>
      <c r="O46" s="1"/>
      <c r="P46" s="11" t="s">
        <v>33</v>
      </c>
      <c r="Q46" s="12" t="str">
        <f t="shared" si="5"/>
        <v xml:space="preserve"> </v>
      </c>
    </row>
    <row r="47" spans="1:17" ht="10" customHeight="1" x14ac:dyDescent="0.25">
      <c r="A47" s="4" t="s">
        <v>25</v>
      </c>
      <c r="B47" s="12"/>
      <c r="C47" s="16"/>
      <c r="D47" s="17"/>
      <c r="E47" s="16"/>
      <c r="F47" s="17"/>
      <c r="G47" s="16"/>
      <c r="H47" s="17"/>
      <c r="I47" s="16"/>
      <c r="J47" s="17"/>
      <c r="K47" s="16"/>
      <c r="L47" s="17"/>
      <c r="M47" s="18"/>
      <c r="N47" s="17"/>
      <c r="O47" s="1"/>
      <c r="P47" s="4" t="s">
        <v>25</v>
      </c>
      <c r="Q47" s="12" t="str">
        <f t="shared" si="5"/>
        <v xml:space="preserve"> </v>
      </c>
    </row>
    <row r="48" spans="1:17" ht="10" customHeight="1" x14ac:dyDescent="0.25">
      <c r="A48" s="4" t="s">
        <v>23</v>
      </c>
      <c r="B48" s="12"/>
      <c r="C48" s="18"/>
      <c r="D48" s="17"/>
      <c r="E48" s="18"/>
      <c r="F48" s="17"/>
      <c r="G48" s="18"/>
      <c r="H48" s="17"/>
      <c r="I48" s="18"/>
      <c r="J48" s="17"/>
      <c r="K48" s="18"/>
      <c r="L48" s="17"/>
      <c r="M48" s="18"/>
      <c r="N48" s="17"/>
      <c r="O48" s="1"/>
      <c r="P48" s="4" t="s">
        <v>23</v>
      </c>
      <c r="Q48" s="12" t="str">
        <f t="shared" si="5"/>
        <v xml:space="preserve"> </v>
      </c>
    </row>
    <row r="49" spans="1:17" ht="4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ht="10" customHeight="1" x14ac:dyDescent="0.25">
      <c r="A50" s="53" t="s">
        <v>16</v>
      </c>
      <c r="B50" s="54"/>
      <c r="C50" s="1"/>
      <c r="D50" s="1"/>
      <c r="E50" s="8"/>
      <c r="F50" s="8"/>
      <c r="G50" s="8"/>
      <c r="H50" s="8"/>
      <c r="I50" s="8"/>
      <c r="J50" s="8"/>
      <c r="K50" s="8"/>
      <c r="L50" s="8"/>
      <c r="M50" s="7"/>
      <c r="N50" s="1"/>
      <c r="O50" s="1"/>
      <c r="P50" s="53" t="s">
        <v>26</v>
      </c>
      <c r="Q50" s="54"/>
    </row>
    <row r="51" spans="1:17" ht="10" customHeight="1" x14ac:dyDescent="0.25">
      <c r="A51" s="11" t="s">
        <v>31</v>
      </c>
      <c r="B51" s="12">
        <f>SUM(B3+D3+F3+H3+J3+L3+N3+B11+D11+F11+H11+J11+L11+N11+B19+D19+F19+H19+J19+L19+N19+B27+D27+F27+H27+J27+L27+N27+B35+D35+F35+H35+J35+L35+N35+B43)</f>
        <v>0</v>
      </c>
      <c r="C51" s="1"/>
      <c r="D51" s="2" t="s">
        <v>46</v>
      </c>
      <c r="E51" s="1"/>
      <c r="F51" s="1"/>
      <c r="G51" s="9">
        <v>1</v>
      </c>
      <c r="H51" s="1" t="s">
        <v>48</v>
      </c>
      <c r="I51" s="1"/>
      <c r="J51" s="1" t="s">
        <v>24</v>
      </c>
      <c r="K51" s="1"/>
      <c r="L51" s="1"/>
      <c r="M51" s="3"/>
      <c r="N51" s="1"/>
      <c r="O51" s="1"/>
      <c r="P51" s="11" t="s">
        <v>31</v>
      </c>
      <c r="Q51" s="12">
        <f>SUM(B3+D3+F3+H3+J3+L3+N3+B11+D11+F11+H11+J11+L11+N11+B19+D19+F19+H19+J19+L19+N19+B27+D27+F27+H27+J27+L27+N27+B35+D35+F35+H35+J35+L35+N35+B43)</f>
        <v>0</v>
      </c>
    </row>
    <row r="52" spans="1:17" ht="10" customHeight="1" x14ac:dyDescent="0.25">
      <c r="A52" s="11" t="s">
        <v>45</v>
      </c>
      <c r="B52" s="12">
        <f>SUM(B4+D4+F4+H4+J4+L4+N4+B12+D12+F12+H12+J12+L12+N12+B20+D20+F20+H20+J20+L20+N20+B28+D28+F28+H28+J28+L28+N28+B36+D36+F36+H36+J36+L36+N36+B44)*4</f>
        <v>0</v>
      </c>
      <c r="C52" s="1"/>
      <c r="D52" s="2" t="s">
        <v>11</v>
      </c>
      <c r="E52" s="1"/>
      <c r="F52" s="1"/>
      <c r="G52" s="9">
        <v>0.4</v>
      </c>
      <c r="H52" s="1" t="s">
        <v>48</v>
      </c>
      <c r="I52" s="1"/>
      <c r="J52" s="1" t="s">
        <v>17</v>
      </c>
      <c r="K52" s="1"/>
      <c r="L52" s="1"/>
      <c r="M52" s="3"/>
      <c r="N52" s="1"/>
      <c r="O52" s="1"/>
      <c r="P52" s="11" t="s">
        <v>45</v>
      </c>
      <c r="Q52" s="12">
        <f>SUM(B4+D4+F4+H4+J4+L4+N4+B12+D12+F12+H12+J12+L12+N12+B20+D20+F20+H20+J20+L20+N20+B28+D28+F28+H28+J28+L28+N28+B36+D36+F36+H36+J36+L36+N36+B44)*4</f>
        <v>0</v>
      </c>
    </row>
    <row r="53" spans="1:17" ht="10" customHeight="1" x14ac:dyDescent="0.25">
      <c r="A53" s="11" t="s">
        <v>32</v>
      </c>
      <c r="B53" s="12">
        <f>SUM(B5+D5+F5+H5+J5+L5+N5+B13+D13+F13+H13+J13+L13+N13+B21+D21+F21+H21+J21+L21+N21+B29+D29+F29+H29+J29+L29+N29+B37+D37+F37+H37+J37+L37+N37+B45)*0.4</f>
        <v>0</v>
      </c>
      <c r="C53" s="1"/>
      <c r="D53" s="2" t="s">
        <v>12</v>
      </c>
      <c r="E53" s="1"/>
      <c r="F53" s="1"/>
      <c r="G53" s="9">
        <v>4</v>
      </c>
      <c r="H53" s="1" t="s">
        <v>48</v>
      </c>
      <c r="I53" s="1"/>
      <c r="J53" s="1" t="s">
        <v>37</v>
      </c>
      <c r="K53" s="1"/>
      <c r="L53" s="1"/>
      <c r="M53" s="3"/>
      <c r="N53" s="1"/>
      <c r="O53" s="1"/>
      <c r="P53" s="11" t="s">
        <v>32</v>
      </c>
      <c r="Q53" s="12">
        <f>SUM(B5+D5+F5+H5+J5+L5+N5+B13+D13+F13+H13+J13+L13+N13+B21+D21+F21+H21+J21+L21+N21+B29+D29+F29+H29+J29+L29+N29+B37+D37+F37+H37+J37+L37+N37+B45)*0.4</f>
        <v>0</v>
      </c>
    </row>
    <row r="54" spans="1:17" ht="10" customHeight="1" x14ac:dyDescent="0.25">
      <c r="A54" s="11" t="s">
        <v>33</v>
      </c>
      <c r="B54" s="12">
        <f>SUM(B6+D6+F6+H6+J6+L6+N6+B14+D14+F14+H14+J14+L14+N14+B22+D22+F22+H22+J22+L22+N22+B30+D30+F30+H30+J30+L30+N30+B38+D38+F38+H38+J38+L38+N38+B46)*4</f>
        <v>0</v>
      </c>
      <c r="C54" s="1"/>
      <c r="D54" s="2" t="s">
        <v>47</v>
      </c>
      <c r="E54" s="1"/>
      <c r="F54" s="1"/>
      <c r="G54" s="9">
        <v>6</v>
      </c>
      <c r="H54" s="1" t="s">
        <v>48</v>
      </c>
      <c r="I54" s="1"/>
      <c r="K54" s="1" t="s">
        <v>38</v>
      </c>
      <c r="L54" s="1"/>
      <c r="M54" s="3"/>
      <c r="N54" s="1"/>
      <c r="O54" s="1"/>
      <c r="P54" s="11" t="s">
        <v>33</v>
      </c>
      <c r="Q54" s="12">
        <f>SUM(B6+D6+F6+H6+J6+L6+N6+B14+D14+F14+H14+J14+L14+N14+B22+D22+F22+H22+J22+L22+N22+B30+D30+F30+H30+J30+L30+N30+B38+D38+F38+H38+J38+L38+N38+B46)*4</f>
        <v>0</v>
      </c>
    </row>
    <row r="55" spans="1:17" ht="10" customHeight="1" x14ac:dyDescent="0.25">
      <c r="A55" s="4" t="s">
        <v>25</v>
      </c>
      <c r="B55" s="12">
        <f>SUM(B7+D7+F7+H7+J7+L7+N7+B15+D15+F15+H15+J15+L15+N15+B23+D23+F23+H23+J23+L23+N23+B31+D31+F31+H31+J31+L31+N31+B39+D39+F39+H39+J39+L39+N39+B47)*6</f>
        <v>0</v>
      </c>
      <c r="C55" s="1"/>
      <c r="D55" s="2" t="s">
        <v>43</v>
      </c>
      <c r="E55" s="1"/>
      <c r="F55" s="1"/>
      <c r="G55" s="1"/>
      <c r="H55" s="1"/>
      <c r="I55" s="1"/>
      <c r="J55" s="1" t="s">
        <v>39</v>
      </c>
      <c r="K55" s="1"/>
      <c r="L55" s="1"/>
      <c r="M55" s="3"/>
      <c r="N55" s="1"/>
      <c r="O55" s="1"/>
      <c r="P55" s="4" t="s">
        <v>25</v>
      </c>
      <c r="Q55" s="12">
        <f>SUM(B7+D7+F7+H7+J7+L7+N7+B15+D15+F15+H15+J15+L15+N15+B23+D23+F23+H23+J23+L23+N23+B31+D31+F31+H31+J31+L31+N31+B39+D39+F39+H39+J39+L39+N39+B47)*6</f>
        <v>0</v>
      </c>
    </row>
    <row r="56" spans="1:17" ht="10" customHeight="1" x14ac:dyDescent="0.25">
      <c r="A56" s="4" t="s">
        <v>23</v>
      </c>
      <c r="B56" s="12">
        <f>SUM(B8+D8+F8+H8+J8+L8+N8+B16+D16+F16+H16+J16+L16+N16+B24+D24+F24+H24+J24+L24+N24+B32+D32+F32+H32+J32+L32+N32+B40+D40+F40+H40+J40+L40+N40+B48)*3</f>
        <v>0</v>
      </c>
      <c r="C56" s="1"/>
      <c r="D56" s="4"/>
      <c r="E56" s="10"/>
      <c r="F56" s="10"/>
      <c r="G56" s="10"/>
      <c r="H56" s="10"/>
      <c r="I56" s="10"/>
      <c r="J56" s="15"/>
      <c r="K56" s="10" t="s">
        <v>22</v>
      </c>
      <c r="L56" s="10"/>
      <c r="M56" s="5"/>
      <c r="N56" s="1"/>
      <c r="O56" s="1"/>
      <c r="P56" s="4" t="s">
        <v>23</v>
      </c>
      <c r="Q56" s="12">
        <f>SUM(B8+D8+F8+H8+J8+L8+N8+B16+D16+F16+H16+J16+L16+N16+B24+D24+F24+H24+J24+L24+N24+B32+D32+F32+H32+J32+L32+N32+B40+D40+F40+H40+J40+L40+N40+B48)*3</f>
        <v>0</v>
      </c>
    </row>
    <row r="57" spans="1:17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51" t="s">
        <v>44</v>
      </c>
      <c r="Q57" s="49">
        <f>SUM(Q51:Q56)</f>
        <v>0</v>
      </c>
    </row>
    <row r="58" spans="1:17" x14ac:dyDescent="0.25">
      <c r="A58" s="1"/>
      <c r="P58" s="52"/>
      <c r="Q58" s="50"/>
    </row>
    <row r="60" spans="1:17" x14ac:dyDescent="0.25">
      <c r="A60" s="1"/>
      <c r="Q60" s="13">
        <f>Q57</f>
        <v>0</v>
      </c>
    </row>
  </sheetData>
  <mergeCells count="64">
    <mergeCell ref="K42:L42"/>
    <mergeCell ref="M42:N42"/>
    <mergeCell ref="P42:Q42"/>
    <mergeCell ref="C43:D43"/>
    <mergeCell ref="E43:F43"/>
    <mergeCell ref="G43:H43"/>
    <mergeCell ref="I43:J43"/>
    <mergeCell ref="K43:L43"/>
    <mergeCell ref="A42:B42"/>
    <mergeCell ref="C42:D42"/>
    <mergeCell ref="E42:F42"/>
    <mergeCell ref="G42:H42"/>
    <mergeCell ref="I42:J42"/>
    <mergeCell ref="I26:J26"/>
    <mergeCell ref="K26:L26"/>
    <mergeCell ref="M18:N18"/>
    <mergeCell ref="M26:N26"/>
    <mergeCell ref="I34:J34"/>
    <mergeCell ref="K34:L34"/>
    <mergeCell ref="M34:N34"/>
    <mergeCell ref="I18:J18"/>
    <mergeCell ref="A34:B34"/>
    <mergeCell ref="A18:B18"/>
    <mergeCell ref="C18:D18"/>
    <mergeCell ref="E18:F18"/>
    <mergeCell ref="G18:H18"/>
    <mergeCell ref="C34:D34"/>
    <mergeCell ref="E34:F34"/>
    <mergeCell ref="G34:H34"/>
    <mergeCell ref="A26:B26"/>
    <mergeCell ref="C26:D26"/>
    <mergeCell ref="E26:F26"/>
    <mergeCell ref="G26:H26"/>
    <mergeCell ref="Q57:Q58"/>
    <mergeCell ref="P57:P58"/>
    <mergeCell ref="P50:Q50"/>
    <mergeCell ref="A50:B50"/>
    <mergeCell ref="I1:J1"/>
    <mergeCell ref="I10:J10"/>
    <mergeCell ref="P26:Q26"/>
    <mergeCell ref="P34:Q34"/>
    <mergeCell ref="I2:J2"/>
    <mergeCell ref="K2:L2"/>
    <mergeCell ref="P2:Q2"/>
    <mergeCell ref="P10:Q10"/>
    <mergeCell ref="P18:Q18"/>
    <mergeCell ref="K10:L10"/>
    <mergeCell ref="K18:L18"/>
    <mergeCell ref="A10:B10"/>
    <mergeCell ref="K1:L1"/>
    <mergeCell ref="M10:N10"/>
    <mergeCell ref="A1:B1"/>
    <mergeCell ref="C1:D1"/>
    <mergeCell ref="E1:F1"/>
    <mergeCell ref="G1:H1"/>
    <mergeCell ref="M1:N1"/>
    <mergeCell ref="A2:B2"/>
    <mergeCell ref="C2:D2"/>
    <mergeCell ref="E2:F2"/>
    <mergeCell ref="C10:D10"/>
    <mergeCell ref="E10:F10"/>
    <mergeCell ref="G10:H10"/>
    <mergeCell ref="M2:N2"/>
    <mergeCell ref="G2:H2"/>
  </mergeCells>
  <phoneticPr fontId="0" type="noConversion"/>
  <pageMargins left="0.75" right="0.75" top="0.75" bottom="0.67" header="0.5" footer="0.5"/>
  <pageSetup orientation="landscape" horizontalDpi="300" verticalDpi="300" r:id="rId1"/>
  <headerFooter alignWithMargins="0">
    <oddHeader>&amp;CWellness Committee Activity Journal&amp;R&amp;F</oddHeader>
    <oddFooter>&amp;L_______________________________
Signature / Date&amp;C&amp;14Month: 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53"/>
  <sheetViews>
    <sheetView zoomScaleNormal="100" workbookViewId="0">
      <pane ySplit="1" topLeftCell="A2" activePane="bottomLeft" state="frozen"/>
      <selection activeCell="C1" sqref="C1"/>
      <selection pane="bottomLeft" sqref="A1:B1"/>
    </sheetView>
  </sheetViews>
  <sheetFormatPr defaultRowHeight="12.5" x14ac:dyDescent="0.25"/>
  <cols>
    <col min="2" max="2" width="5.7265625" customWidth="1"/>
    <col min="4" max="4" width="5.7265625" customWidth="1"/>
    <col min="6" max="6" width="5.7265625" customWidth="1"/>
    <col min="8" max="8" width="5.7265625" customWidth="1"/>
    <col min="10" max="10" width="5.7265625" customWidth="1"/>
    <col min="12" max="12" width="5.7265625" customWidth="1"/>
    <col min="14" max="14" width="5.7265625" customWidth="1"/>
    <col min="15" max="15" width="2.453125" customWidth="1"/>
    <col min="17" max="17" width="5.7265625" customWidth="1"/>
  </cols>
  <sheetData>
    <row r="1" spans="1:17" x14ac:dyDescent="0.25">
      <c r="A1" s="45" t="s">
        <v>19</v>
      </c>
      <c r="B1" s="45"/>
      <c r="C1" s="45" t="s">
        <v>20</v>
      </c>
      <c r="D1" s="45"/>
      <c r="E1" s="45" t="s">
        <v>21</v>
      </c>
      <c r="F1" s="45"/>
      <c r="G1" s="45" t="s">
        <v>29</v>
      </c>
      <c r="H1" s="45"/>
      <c r="I1" s="45" t="s">
        <v>10</v>
      </c>
      <c r="J1" s="45"/>
      <c r="K1" s="45" t="s">
        <v>34</v>
      </c>
      <c r="L1" s="45"/>
      <c r="M1" s="45" t="s">
        <v>35</v>
      </c>
      <c r="N1" s="45"/>
      <c r="O1" s="1"/>
      <c r="P1" s="1"/>
      <c r="Q1" s="1"/>
    </row>
    <row r="2" spans="1:17" x14ac:dyDescent="0.25">
      <c r="A2" s="57"/>
      <c r="B2" s="58"/>
      <c r="C2" s="46">
        <v>46174</v>
      </c>
      <c r="D2" s="46"/>
      <c r="E2" s="46">
        <v>46175</v>
      </c>
      <c r="F2" s="46"/>
      <c r="G2" s="46">
        <v>46176</v>
      </c>
      <c r="H2" s="46"/>
      <c r="I2" s="46">
        <v>46177</v>
      </c>
      <c r="J2" s="46"/>
      <c r="K2" s="46">
        <v>46178</v>
      </c>
      <c r="L2" s="46"/>
      <c r="M2" s="46">
        <v>46179</v>
      </c>
      <c r="N2" s="46"/>
      <c r="O2" s="1"/>
      <c r="P2" s="67" t="s">
        <v>30</v>
      </c>
      <c r="Q2" s="63"/>
    </row>
    <row r="3" spans="1:17" ht="10" customHeight="1" x14ac:dyDescent="0.25">
      <c r="A3" s="21"/>
      <c r="B3" s="20"/>
      <c r="C3" s="11" t="s">
        <v>31</v>
      </c>
      <c r="D3" s="12"/>
      <c r="E3" s="11" t="s">
        <v>31</v>
      </c>
      <c r="F3" s="12"/>
      <c r="G3" s="11" t="s">
        <v>31</v>
      </c>
      <c r="H3" s="12"/>
      <c r="I3" s="11" t="s">
        <v>31</v>
      </c>
      <c r="J3" s="12"/>
      <c r="K3" s="11" t="s">
        <v>31</v>
      </c>
      <c r="L3" s="12"/>
      <c r="M3" s="11" t="s">
        <v>31</v>
      </c>
      <c r="N3" s="12"/>
      <c r="O3" s="1"/>
      <c r="P3" s="11" t="s">
        <v>31</v>
      </c>
      <c r="Q3" s="12" t="str">
        <f t="shared" ref="Q3:Q8" si="0">IF(B3+D3+F3+H3+J3+L3+N3&lt;0.1," ",B3+D3+F3+H3+J3+L3+N3)</f>
        <v xml:space="preserve"> </v>
      </c>
    </row>
    <row r="4" spans="1:17" ht="10" customHeight="1" x14ac:dyDescent="0.25">
      <c r="A4" s="21"/>
      <c r="B4" s="20"/>
      <c r="C4" s="11" t="s">
        <v>45</v>
      </c>
      <c r="D4" s="12"/>
      <c r="E4" s="11" t="s">
        <v>45</v>
      </c>
      <c r="F4" s="12"/>
      <c r="G4" s="11" t="s">
        <v>45</v>
      </c>
      <c r="H4" s="12"/>
      <c r="I4" s="11" t="s">
        <v>45</v>
      </c>
      <c r="J4" s="12"/>
      <c r="K4" s="11" t="s">
        <v>45</v>
      </c>
      <c r="L4" s="12"/>
      <c r="M4" s="11" t="s">
        <v>45</v>
      </c>
      <c r="N4" s="12"/>
      <c r="O4" s="1"/>
      <c r="P4" s="11" t="s">
        <v>45</v>
      </c>
      <c r="Q4" s="12" t="str">
        <f t="shared" si="0"/>
        <v xml:space="preserve"> </v>
      </c>
    </row>
    <row r="5" spans="1:17" ht="10" customHeight="1" x14ac:dyDescent="0.25">
      <c r="A5" s="21"/>
      <c r="B5" s="20"/>
      <c r="C5" s="11" t="s">
        <v>32</v>
      </c>
      <c r="D5" s="12"/>
      <c r="E5" s="11" t="s">
        <v>32</v>
      </c>
      <c r="F5" s="12"/>
      <c r="G5" s="11" t="s">
        <v>32</v>
      </c>
      <c r="H5" s="12"/>
      <c r="I5" s="11" t="s">
        <v>32</v>
      </c>
      <c r="J5" s="12"/>
      <c r="K5" s="11" t="s">
        <v>32</v>
      </c>
      <c r="L5" s="12"/>
      <c r="M5" s="11" t="s">
        <v>32</v>
      </c>
      <c r="N5" s="12"/>
      <c r="O5" s="1"/>
      <c r="P5" s="11" t="s">
        <v>32</v>
      </c>
      <c r="Q5" s="12" t="str">
        <f t="shared" si="0"/>
        <v xml:space="preserve"> </v>
      </c>
    </row>
    <row r="6" spans="1:17" ht="10" customHeight="1" x14ac:dyDescent="0.25">
      <c r="A6" s="21"/>
      <c r="B6" s="20"/>
      <c r="C6" s="11" t="s">
        <v>33</v>
      </c>
      <c r="D6" s="12"/>
      <c r="E6" s="11" t="s">
        <v>33</v>
      </c>
      <c r="F6" s="12"/>
      <c r="G6" s="11" t="s">
        <v>33</v>
      </c>
      <c r="H6" s="12"/>
      <c r="I6" s="11" t="s">
        <v>33</v>
      </c>
      <c r="J6" s="12"/>
      <c r="K6" s="11" t="s">
        <v>33</v>
      </c>
      <c r="L6" s="12"/>
      <c r="M6" s="11" t="s">
        <v>33</v>
      </c>
      <c r="N6" s="12"/>
      <c r="O6" s="1"/>
      <c r="P6" s="11" t="s">
        <v>33</v>
      </c>
      <c r="Q6" s="12" t="str">
        <f t="shared" si="0"/>
        <v xml:space="preserve"> </v>
      </c>
    </row>
    <row r="7" spans="1:17" ht="10" customHeight="1" x14ac:dyDescent="0.25">
      <c r="A7" s="22"/>
      <c r="B7" s="20"/>
      <c r="C7" s="4" t="s">
        <v>25</v>
      </c>
      <c r="D7" s="12"/>
      <c r="E7" s="4" t="s">
        <v>25</v>
      </c>
      <c r="F7" s="12"/>
      <c r="G7" s="4" t="s">
        <v>25</v>
      </c>
      <c r="H7" s="12"/>
      <c r="I7" s="4" t="s">
        <v>25</v>
      </c>
      <c r="J7" s="12"/>
      <c r="K7" s="4" t="s">
        <v>25</v>
      </c>
      <c r="L7" s="12"/>
      <c r="M7" s="4" t="s">
        <v>25</v>
      </c>
      <c r="N7" s="12"/>
      <c r="O7" s="1"/>
      <c r="P7" s="4" t="s">
        <v>25</v>
      </c>
      <c r="Q7" s="12" t="str">
        <f t="shared" si="0"/>
        <v xml:space="preserve"> </v>
      </c>
    </row>
    <row r="8" spans="1:17" ht="10" customHeight="1" x14ac:dyDescent="0.25">
      <c r="A8" s="22"/>
      <c r="B8" s="20"/>
      <c r="C8" s="4" t="s">
        <v>23</v>
      </c>
      <c r="D8" s="12"/>
      <c r="E8" s="4" t="s">
        <v>23</v>
      </c>
      <c r="F8" s="12"/>
      <c r="G8" s="4" t="s">
        <v>23</v>
      </c>
      <c r="H8" s="12"/>
      <c r="I8" s="4" t="s">
        <v>23</v>
      </c>
      <c r="J8" s="12"/>
      <c r="K8" s="4" t="s">
        <v>23</v>
      </c>
      <c r="L8" s="12"/>
      <c r="M8" s="4" t="s">
        <v>23</v>
      </c>
      <c r="N8" s="12"/>
      <c r="O8" s="1"/>
      <c r="P8" s="4" t="s">
        <v>23</v>
      </c>
      <c r="Q8" s="12" t="str">
        <f t="shared" si="0"/>
        <v xml:space="preserve"> </v>
      </c>
    </row>
    <row r="9" spans="1:17" ht="4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x14ac:dyDescent="0.25">
      <c r="A10" s="46">
        <v>46180</v>
      </c>
      <c r="B10" s="47"/>
      <c r="C10" s="46">
        <v>46181</v>
      </c>
      <c r="D10" s="47"/>
      <c r="E10" s="46">
        <v>46182</v>
      </c>
      <c r="F10" s="47"/>
      <c r="G10" s="46">
        <v>46183</v>
      </c>
      <c r="H10" s="47"/>
      <c r="I10" s="46">
        <v>46184</v>
      </c>
      <c r="J10" s="47"/>
      <c r="K10" s="46">
        <v>46185</v>
      </c>
      <c r="L10" s="47"/>
      <c r="M10" s="46">
        <v>46186</v>
      </c>
      <c r="N10" s="47"/>
      <c r="O10" s="1"/>
      <c r="P10" s="55" t="s">
        <v>30</v>
      </c>
      <c r="Q10" s="56"/>
    </row>
    <row r="11" spans="1:17" ht="10" customHeight="1" x14ac:dyDescent="0.25">
      <c r="A11" s="11" t="s">
        <v>31</v>
      </c>
      <c r="B11" s="12"/>
      <c r="C11" s="11" t="s">
        <v>31</v>
      </c>
      <c r="D11" s="12"/>
      <c r="E11" s="11" t="s">
        <v>31</v>
      </c>
      <c r="F11" s="12"/>
      <c r="G11" s="11" t="s">
        <v>31</v>
      </c>
      <c r="H11" s="12"/>
      <c r="I11" s="11" t="s">
        <v>31</v>
      </c>
      <c r="J11" s="12"/>
      <c r="K11" s="11" t="s">
        <v>31</v>
      </c>
      <c r="L11" s="12"/>
      <c r="M11" s="11" t="s">
        <v>31</v>
      </c>
      <c r="N11" s="12"/>
      <c r="O11" s="1"/>
      <c r="P11" s="11" t="s">
        <v>31</v>
      </c>
      <c r="Q11" s="12" t="str">
        <f t="shared" ref="Q11:Q16" si="1">IF(B11+D11+F11+H11+J11+L11+N11&lt;0.1," ",B11+D11+F11+H11+J11+L11+N11)</f>
        <v xml:space="preserve"> </v>
      </c>
    </row>
    <row r="12" spans="1:17" ht="10" customHeight="1" x14ac:dyDescent="0.25">
      <c r="A12" s="11" t="s">
        <v>45</v>
      </c>
      <c r="B12" s="12"/>
      <c r="C12" s="11" t="s">
        <v>45</v>
      </c>
      <c r="D12" s="12"/>
      <c r="E12" s="11" t="s">
        <v>45</v>
      </c>
      <c r="F12" s="12"/>
      <c r="G12" s="11" t="s">
        <v>45</v>
      </c>
      <c r="H12" s="32"/>
      <c r="I12" s="11" t="s">
        <v>45</v>
      </c>
      <c r="J12" s="12"/>
      <c r="K12" s="11" t="s">
        <v>45</v>
      </c>
      <c r="L12" s="12"/>
      <c r="M12" s="11" t="s">
        <v>45</v>
      </c>
      <c r="N12" s="12"/>
      <c r="O12" s="1"/>
      <c r="P12" s="11" t="s">
        <v>45</v>
      </c>
      <c r="Q12" s="12" t="str">
        <f t="shared" si="1"/>
        <v xml:space="preserve"> </v>
      </c>
    </row>
    <row r="13" spans="1:17" ht="10" customHeight="1" x14ac:dyDescent="0.25">
      <c r="A13" s="11" t="s">
        <v>32</v>
      </c>
      <c r="B13" s="12"/>
      <c r="C13" s="11" t="s">
        <v>32</v>
      </c>
      <c r="D13" s="12"/>
      <c r="E13" s="11" t="s">
        <v>32</v>
      </c>
      <c r="F13" s="12"/>
      <c r="G13" s="11" t="s">
        <v>32</v>
      </c>
      <c r="H13" s="12"/>
      <c r="I13" s="11" t="s">
        <v>32</v>
      </c>
      <c r="J13" s="12"/>
      <c r="K13" s="11" t="s">
        <v>32</v>
      </c>
      <c r="L13" s="12"/>
      <c r="M13" s="11" t="s">
        <v>32</v>
      </c>
      <c r="N13" s="12"/>
      <c r="O13" s="1"/>
      <c r="P13" s="11" t="s">
        <v>32</v>
      </c>
      <c r="Q13" s="12" t="str">
        <f t="shared" si="1"/>
        <v xml:space="preserve"> </v>
      </c>
    </row>
    <row r="14" spans="1:17" ht="10" customHeight="1" x14ac:dyDescent="0.25">
      <c r="A14" s="11" t="s">
        <v>33</v>
      </c>
      <c r="B14" s="12"/>
      <c r="C14" s="11" t="s">
        <v>33</v>
      </c>
      <c r="D14" s="12"/>
      <c r="E14" s="11" t="s">
        <v>33</v>
      </c>
      <c r="F14" s="12"/>
      <c r="G14" s="11" t="s">
        <v>33</v>
      </c>
      <c r="H14" s="12"/>
      <c r="I14" s="11" t="s">
        <v>33</v>
      </c>
      <c r="J14" s="12"/>
      <c r="K14" s="11" t="s">
        <v>33</v>
      </c>
      <c r="L14" s="12"/>
      <c r="M14" s="11" t="s">
        <v>33</v>
      </c>
      <c r="N14" s="12"/>
      <c r="O14" s="1"/>
      <c r="P14" s="11" t="s">
        <v>33</v>
      </c>
      <c r="Q14" s="12" t="str">
        <f t="shared" si="1"/>
        <v xml:space="preserve"> </v>
      </c>
    </row>
    <row r="15" spans="1:17" ht="10" customHeight="1" x14ac:dyDescent="0.25">
      <c r="A15" s="4" t="s">
        <v>25</v>
      </c>
      <c r="B15" s="12"/>
      <c r="C15" s="4" t="s">
        <v>25</v>
      </c>
      <c r="D15" s="12"/>
      <c r="E15" s="4" t="s">
        <v>25</v>
      </c>
      <c r="F15" s="12"/>
      <c r="G15" s="4" t="s">
        <v>25</v>
      </c>
      <c r="H15" s="12"/>
      <c r="I15" s="4" t="s">
        <v>25</v>
      </c>
      <c r="J15" s="12"/>
      <c r="K15" s="4" t="s">
        <v>25</v>
      </c>
      <c r="L15" s="12"/>
      <c r="M15" s="4" t="s">
        <v>25</v>
      </c>
      <c r="N15" s="12"/>
      <c r="O15" s="1"/>
      <c r="P15" s="4" t="s">
        <v>25</v>
      </c>
      <c r="Q15" s="12" t="str">
        <f t="shared" si="1"/>
        <v xml:space="preserve"> </v>
      </c>
    </row>
    <row r="16" spans="1:17" ht="10" customHeight="1" x14ac:dyDescent="0.25">
      <c r="A16" s="4" t="s">
        <v>23</v>
      </c>
      <c r="B16" s="12"/>
      <c r="C16" s="4" t="s">
        <v>23</v>
      </c>
      <c r="D16" s="12"/>
      <c r="E16" s="4" t="s">
        <v>23</v>
      </c>
      <c r="F16" s="12"/>
      <c r="G16" s="4" t="s">
        <v>23</v>
      </c>
      <c r="H16" s="12"/>
      <c r="I16" s="4" t="s">
        <v>23</v>
      </c>
      <c r="J16" s="12"/>
      <c r="K16" s="4" t="s">
        <v>23</v>
      </c>
      <c r="L16" s="12"/>
      <c r="M16" s="4" t="s">
        <v>23</v>
      </c>
      <c r="N16" s="12"/>
      <c r="O16" s="1"/>
      <c r="P16" s="4" t="s">
        <v>23</v>
      </c>
      <c r="Q16" s="12" t="str">
        <f t="shared" si="1"/>
        <v xml:space="preserve"> </v>
      </c>
    </row>
    <row r="17" spans="1:17" ht="4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x14ac:dyDescent="0.25">
      <c r="A18" s="46">
        <v>46187</v>
      </c>
      <c r="B18" s="47"/>
      <c r="C18" s="46">
        <v>46188</v>
      </c>
      <c r="D18" s="47"/>
      <c r="E18" s="46">
        <v>46189</v>
      </c>
      <c r="F18" s="47"/>
      <c r="G18" s="46">
        <v>46190</v>
      </c>
      <c r="H18" s="47"/>
      <c r="I18" s="46">
        <v>46191</v>
      </c>
      <c r="J18" s="47"/>
      <c r="K18" s="46">
        <v>46192</v>
      </c>
      <c r="L18" s="47"/>
      <c r="M18" s="46">
        <v>46193</v>
      </c>
      <c r="N18" s="47"/>
      <c r="O18" s="1"/>
      <c r="P18" s="55" t="s">
        <v>30</v>
      </c>
      <c r="Q18" s="56"/>
    </row>
    <row r="19" spans="1:17" ht="10" customHeight="1" x14ac:dyDescent="0.25">
      <c r="A19" s="11" t="s">
        <v>31</v>
      </c>
      <c r="B19" s="12"/>
      <c r="C19" s="11" t="s">
        <v>31</v>
      </c>
      <c r="D19" s="12"/>
      <c r="E19" s="11" t="s">
        <v>31</v>
      </c>
      <c r="F19" s="12"/>
      <c r="G19" s="11" t="s">
        <v>31</v>
      </c>
      <c r="H19" s="12"/>
      <c r="I19" s="11" t="s">
        <v>31</v>
      </c>
      <c r="J19" s="12"/>
      <c r="K19" s="11" t="s">
        <v>31</v>
      </c>
      <c r="L19" s="12"/>
      <c r="M19" s="11" t="s">
        <v>31</v>
      </c>
      <c r="N19" s="12"/>
      <c r="O19" s="1"/>
      <c r="P19" s="11" t="s">
        <v>31</v>
      </c>
      <c r="Q19" s="12" t="str">
        <f t="shared" ref="Q19:Q24" si="2">IF(B19+D19+F19+H19+J19+L19+N19&lt;0.1," ",B19+D19+F19+H19+J19+L19+N19)</f>
        <v xml:space="preserve"> </v>
      </c>
    </row>
    <row r="20" spans="1:17" ht="10" customHeight="1" x14ac:dyDescent="0.25">
      <c r="A20" s="11" t="s">
        <v>45</v>
      </c>
      <c r="B20" s="12"/>
      <c r="C20" s="11" t="s">
        <v>45</v>
      </c>
      <c r="D20" s="12"/>
      <c r="E20" s="11" t="s">
        <v>45</v>
      </c>
      <c r="F20" s="12"/>
      <c r="G20" s="11" t="s">
        <v>45</v>
      </c>
      <c r="H20" s="12"/>
      <c r="I20" s="11" t="s">
        <v>45</v>
      </c>
      <c r="J20" s="12"/>
      <c r="K20" s="11" t="s">
        <v>45</v>
      </c>
      <c r="L20" s="12"/>
      <c r="M20" s="11" t="s">
        <v>45</v>
      </c>
      <c r="N20" s="12"/>
      <c r="O20" s="1"/>
      <c r="P20" s="11" t="s">
        <v>45</v>
      </c>
      <c r="Q20" s="12" t="str">
        <f t="shared" si="2"/>
        <v xml:space="preserve"> </v>
      </c>
    </row>
    <row r="21" spans="1:17" ht="10" customHeight="1" x14ac:dyDescent="0.25">
      <c r="A21" s="11" t="s">
        <v>32</v>
      </c>
      <c r="B21" s="12"/>
      <c r="C21" s="11" t="s">
        <v>32</v>
      </c>
      <c r="D21" s="12"/>
      <c r="E21" s="11" t="s">
        <v>32</v>
      </c>
      <c r="F21" s="12"/>
      <c r="G21" s="11" t="s">
        <v>32</v>
      </c>
      <c r="H21" s="12"/>
      <c r="I21" s="11" t="s">
        <v>32</v>
      </c>
      <c r="J21" s="12"/>
      <c r="K21" s="11" t="s">
        <v>32</v>
      </c>
      <c r="L21" s="12"/>
      <c r="M21" s="11" t="s">
        <v>32</v>
      </c>
      <c r="N21" s="12"/>
      <c r="O21" s="1"/>
      <c r="P21" s="11" t="s">
        <v>32</v>
      </c>
      <c r="Q21" s="12" t="str">
        <f t="shared" si="2"/>
        <v xml:space="preserve"> </v>
      </c>
    </row>
    <row r="22" spans="1:17" ht="10" customHeight="1" x14ac:dyDescent="0.25">
      <c r="A22" s="11" t="s">
        <v>33</v>
      </c>
      <c r="B22" s="12"/>
      <c r="C22" s="11" t="s">
        <v>33</v>
      </c>
      <c r="D22" s="12"/>
      <c r="E22" s="11" t="s">
        <v>33</v>
      </c>
      <c r="F22" s="12"/>
      <c r="G22" s="11" t="s">
        <v>33</v>
      </c>
      <c r="H22" s="12"/>
      <c r="I22" s="11" t="s">
        <v>33</v>
      </c>
      <c r="J22" s="12"/>
      <c r="K22" s="11" t="s">
        <v>33</v>
      </c>
      <c r="L22" s="12"/>
      <c r="M22" s="11" t="s">
        <v>33</v>
      </c>
      <c r="N22" s="12"/>
      <c r="O22" s="1"/>
      <c r="P22" s="11" t="s">
        <v>33</v>
      </c>
      <c r="Q22" s="12" t="str">
        <f t="shared" si="2"/>
        <v xml:space="preserve"> </v>
      </c>
    </row>
    <row r="23" spans="1:17" ht="10" customHeight="1" x14ac:dyDescent="0.25">
      <c r="A23" s="4" t="s">
        <v>25</v>
      </c>
      <c r="B23" s="12"/>
      <c r="C23" s="4" t="s">
        <v>25</v>
      </c>
      <c r="D23" s="12"/>
      <c r="E23" s="4" t="s">
        <v>25</v>
      </c>
      <c r="F23" s="12"/>
      <c r="G23" s="4" t="s">
        <v>25</v>
      </c>
      <c r="H23" s="12"/>
      <c r="I23" s="4" t="s">
        <v>25</v>
      </c>
      <c r="J23" s="12"/>
      <c r="K23" s="4" t="s">
        <v>25</v>
      </c>
      <c r="L23" s="12"/>
      <c r="M23" s="4" t="s">
        <v>25</v>
      </c>
      <c r="N23" s="12"/>
      <c r="O23" s="1"/>
      <c r="P23" s="4" t="s">
        <v>25</v>
      </c>
      <c r="Q23" s="12" t="str">
        <f t="shared" si="2"/>
        <v xml:space="preserve"> </v>
      </c>
    </row>
    <row r="24" spans="1:17" ht="10" customHeight="1" x14ac:dyDescent="0.25">
      <c r="A24" s="4" t="s">
        <v>23</v>
      </c>
      <c r="B24" s="12"/>
      <c r="C24" s="4" t="s">
        <v>23</v>
      </c>
      <c r="D24" s="12"/>
      <c r="E24" s="4" t="s">
        <v>23</v>
      </c>
      <c r="F24" s="12"/>
      <c r="G24" s="4" t="s">
        <v>23</v>
      </c>
      <c r="H24" s="12"/>
      <c r="I24" s="4" t="s">
        <v>23</v>
      </c>
      <c r="J24" s="12"/>
      <c r="K24" s="4" t="s">
        <v>23</v>
      </c>
      <c r="L24" s="12"/>
      <c r="M24" s="4" t="s">
        <v>23</v>
      </c>
      <c r="N24" s="12"/>
      <c r="O24" s="1"/>
      <c r="P24" s="4" t="s">
        <v>23</v>
      </c>
      <c r="Q24" s="12" t="str">
        <f t="shared" si="2"/>
        <v xml:space="preserve"> </v>
      </c>
    </row>
    <row r="25" spans="1:17" ht="4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ht="12.75" customHeight="1" x14ac:dyDescent="0.25">
      <c r="A26" s="46">
        <v>46194</v>
      </c>
      <c r="B26" s="47"/>
      <c r="C26" s="46">
        <v>46195</v>
      </c>
      <c r="D26" s="47"/>
      <c r="E26" s="46">
        <v>46196</v>
      </c>
      <c r="F26" s="47"/>
      <c r="G26" s="46">
        <v>46197</v>
      </c>
      <c r="H26" s="47"/>
      <c r="I26" s="46">
        <v>46198</v>
      </c>
      <c r="J26" s="47"/>
      <c r="K26" s="46">
        <v>46199</v>
      </c>
      <c r="L26" s="47"/>
      <c r="M26" s="46">
        <v>46200</v>
      </c>
      <c r="N26" s="47"/>
      <c r="O26" s="1"/>
      <c r="P26" s="55" t="s">
        <v>30</v>
      </c>
      <c r="Q26" s="56"/>
    </row>
    <row r="27" spans="1:17" ht="10" customHeight="1" x14ac:dyDescent="0.25">
      <c r="A27" s="11" t="s">
        <v>31</v>
      </c>
      <c r="B27" s="12"/>
      <c r="C27" s="11" t="s">
        <v>31</v>
      </c>
      <c r="D27" s="12"/>
      <c r="E27" s="11" t="s">
        <v>31</v>
      </c>
      <c r="F27" s="12"/>
      <c r="G27" s="11" t="s">
        <v>31</v>
      </c>
      <c r="H27" s="12"/>
      <c r="I27" s="11" t="s">
        <v>31</v>
      </c>
      <c r="J27" s="12"/>
      <c r="K27" s="11" t="s">
        <v>31</v>
      </c>
      <c r="L27" s="12"/>
      <c r="M27" s="11" t="s">
        <v>31</v>
      </c>
      <c r="N27" s="12"/>
      <c r="O27" s="1"/>
      <c r="P27" s="11" t="s">
        <v>31</v>
      </c>
      <c r="Q27" s="12" t="str">
        <f t="shared" ref="Q27:Q32" si="3">IF(B27+D27+F27+H27+J27+L27+N27&lt;0.1," ",B27+D27+F27+H27+J27+L27+N27)</f>
        <v xml:space="preserve"> </v>
      </c>
    </row>
    <row r="28" spans="1:17" ht="10" customHeight="1" x14ac:dyDescent="0.25">
      <c r="A28" s="11" t="s">
        <v>45</v>
      </c>
      <c r="B28" s="12"/>
      <c r="C28" s="11" t="s">
        <v>45</v>
      </c>
      <c r="D28" s="12"/>
      <c r="E28" s="11" t="s">
        <v>45</v>
      </c>
      <c r="F28" s="12"/>
      <c r="G28" s="11" t="s">
        <v>45</v>
      </c>
      <c r="H28" s="12"/>
      <c r="I28" s="11" t="s">
        <v>45</v>
      </c>
      <c r="J28" s="12"/>
      <c r="K28" s="11" t="s">
        <v>45</v>
      </c>
      <c r="L28" s="12"/>
      <c r="M28" s="11" t="s">
        <v>45</v>
      </c>
      <c r="N28" s="12"/>
      <c r="O28" s="1"/>
      <c r="P28" s="11" t="s">
        <v>45</v>
      </c>
      <c r="Q28" s="12" t="str">
        <f t="shared" si="3"/>
        <v xml:space="preserve"> </v>
      </c>
    </row>
    <row r="29" spans="1:17" ht="10" customHeight="1" x14ac:dyDescent="0.25">
      <c r="A29" s="11" t="s">
        <v>32</v>
      </c>
      <c r="B29" s="12"/>
      <c r="C29" s="11" t="s">
        <v>32</v>
      </c>
      <c r="D29" s="12"/>
      <c r="E29" s="11" t="s">
        <v>32</v>
      </c>
      <c r="F29" s="12"/>
      <c r="G29" s="11" t="s">
        <v>32</v>
      </c>
      <c r="H29" s="12"/>
      <c r="I29" s="11" t="s">
        <v>32</v>
      </c>
      <c r="J29" s="12"/>
      <c r="K29" s="11" t="s">
        <v>32</v>
      </c>
      <c r="L29" s="12"/>
      <c r="M29" s="11" t="s">
        <v>32</v>
      </c>
      <c r="N29" s="12"/>
      <c r="O29" s="1"/>
      <c r="P29" s="11" t="s">
        <v>32</v>
      </c>
      <c r="Q29" s="12" t="str">
        <f t="shared" si="3"/>
        <v xml:space="preserve"> </v>
      </c>
    </row>
    <row r="30" spans="1:17" ht="10" customHeight="1" x14ac:dyDescent="0.25">
      <c r="A30" s="11" t="s">
        <v>33</v>
      </c>
      <c r="B30" s="12"/>
      <c r="C30" s="11" t="s">
        <v>33</v>
      </c>
      <c r="D30" s="12"/>
      <c r="E30" s="11" t="s">
        <v>33</v>
      </c>
      <c r="F30" s="12"/>
      <c r="G30" s="11" t="s">
        <v>33</v>
      </c>
      <c r="H30" s="12"/>
      <c r="I30" s="11" t="s">
        <v>33</v>
      </c>
      <c r="J30" s="12"/>
      <c r="K30" s="11" t="s">
        <v>33</v>
      </c>
      <c r="L30" s="12"/>
      <c r="M30" s="11" t="s">
        <v>33</v>
      </c>
      <c r="N30" s="12"/>
      <c r="O30" s="1"/>
      <c r="P30" s="11" t="s">
        <v>33</v>
      </c>
      <c r="Q30" s="12" t="str">
        <f t="shared" si="3"/>
        <v xml:space="preserve"> </v>
      </c>
    </row>
    <row r="31" spans="1:17" ht="10" customHeight="1" x14ac:dyDescent="0.25">
      <c r="A31" s="4" t="s">
        <v>25</v>
      </c>
      <c r="B31" s="12"/>
      <c r="C31" s="4" t="s">
        <v>25</v>
      </c>
      <c r="D31" s="12"/>
      <c r="E31" s="4" t="s">
        <v>25</v>
      </c>
      <c r="F31" s="32"/>
      <c r="G31" s="4" t="s">
        <v>25</v>
      </c>
      <c r="H31" s="12"/>
      <c r="I31" s="4" t="s">
        <v>25</v>
      </c>
      <c r="J31" s="12"/>
      <c r="K31" s="4" t="s">
        <v>25</v>
      </c>
      <c r="L31" s="12"/>
      <c r="M31" s="4" t="s">
        <v>25</v>
      </c>
      <c r="N31" s="12"/>
      <c r="O31" s="1"/>
      <c r="P31" s="4" t="s">
        <v>25</v>
      </c>
      <c r="Q31" s="12" t="str">
        <f t="shared" si="3"/>
        <v xml:space="preserve"> </v>
      </c>
    </row>
    <row r="32" spans="1:17" ht="10" customHeight="1" x14ac:dyDescent="0.25">
      <c r="A32" s="4" t="s">
        <v>23</v>
      </c>
      <c r="B32" s="12"/>
      <c r="C32" s="4" t="s">
        <v>23</v>
      </c>
      <c r="D32" s="12"/>
      <c r="E32" s="4" t="s">
        <v>23</v>
      </c>
      <c r="F32" s="12"/>
      <c r="G32" s="4" t="s">
        <v>23</v>
      </c>
      <c r="H32" s="12"/>
      <c r="I32" s="4" t="s">
        <v>23</v>
      </c>
      <c r="J32" s="12"/>
      <c r="K32" s="4" t="s">
        <v>23</v>
      </c>
      <c r="L32" s="12"/>
      <c r="M32" s="4" t="s">
        <v>23</v>
      </c>
      <c r="N32" s="12"/>
      <c r="O32" s="1"/>
      <c r="P32" s="4" t="s">
        <v>23</v>
      </c>
      <c r="Q32" s="12" t="str">
        <f t="shared" si="3"/>
        <v xml:space="preserve"> </v>
      </c>
    </row>
    <row r="33" spans="1:17" ht="4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x14ac:dyDescent="0.25">
      <c r="A34" s="46">
        <v>46201</v>
      </c>
      <c r="B34" s="47"/>
      <c r="C34" s="46">
        <v>46202</v>
      </c>
      <c r="D34" s="47"/>
      <c r="E34" s="46">
        <v>46203</v>
      </c>
      <c r="F34" s="47"/>
      <c r="G34" s="57"/>
      <c r="H34" s="58"/>
      <c r="I34" s="57"/>
      <c r="J34" s="58"/>
      <c r="K34" s="57"/>
      <c r="L34" s="58"/>
      <c r="M34" s="57"/>
      <c r="N34" s="58"/>
      <c r="O34" s="1"/>
      <c r="P34" s="55" t="s">
        <v>30</v>
      </c>
      <c r="Q34" s="56"/>
    </row>
    <row r="35" spans="1:17" ht="10" customHeight="1" x14ac:dyDescent="0.25">
      <c r="A35" s="11" t="s">
        <v>31</v>
      </c>
      <c r="B35" s="12"/>
      <c r="C35" s="11" t="s">
        <v>31</v>
      </c>
      <c r="D35" s="12"/>
      <c r="E35" s="11" t="s">
        <v>31</v>
      </c>
      <c r="F35" s="32"/>
      <c r="G35" s="21"/>
      <c r="H35" s="20"/>
      <c r="I35" s="21"/>
      <c r="J35" s="20"/>
      <c r="K35" s="21"/>
      <c r="L35" s="20"/>
      <c r="M35" s="21"/>
      <c r="N35" s="20"/>
      <c r="O35" s="1"/>
      <c r="P35" s="11" t="s">
        <v>31</v>
      </c>
      <c r="Q35" s="12" t="str">
        <f t="shared" ref="Q35:Q40" si="4">IF(B35+D35+F35+H35+J35+L35+N35&lt;0.1," ",B35+D35+F35+H35+J35+L35+N35)</f>
        <v xml:space="preserve"> </v>
      </c>
    </row>
    <row r="36" spans="1:17" ht="10" customHeight="1" x14ac:dyDescent="0.25">
      <c r="A36" s="11" t="s">
        <v>45</v>
      </c>
      <c r="B36" s="12"/>
      <c r="C36" s="11" t="s">
        <v>45</v>
      </c>
      <c r="D36" s="12"/>
      <c r="E36" s="11" t="s">
        <v>45</v>
      </c>
      <c r="F36" s="12"/>
      <c r="G36" s="21"/>
      <c r="H36" s="20"/>
      <c r="I36" s="21"/>
      <c r="J36" s="20"/>
      <c r="K36" s="21"/>
      <c r="L36" s="20"/>
      <c r="M36" s="21"/>
      <c r="N36" s="20"/>
      <c r="O36" s="1"/>
      <c r="P36" s="11" t="s">
        <v>45</v>
      </c>
      <c r="Q36" s="12" t="str">
        <f t="shared" si="4"/>
        <v xml:space="preserve"> </v>
      </c>
    </row>
    <row r="37" spans="1:17" ht="10" customHeight="1" x14ac:dyDescent="0.25">
      <c r="A37" s="11" t="s">
        <v>32</v>
      </c>
      <c r="B37" s="12"/>
      <c r="C37" s="11" t="s">
        <v>32</v>
      </c>
      <c r="D37" s="12"/>
      <c r="E37" s="11" t="s">
        <v>32</v>
      </c>
      <c r="F37" s="12"/>
      <c r="G37" s="21"/>
      <c r="H37" s="20"/>
      <c r="I37" s="21"/>
      <c r="J37" s="20"/>
      <c r="K37" s="21"/>
      <c r="L37" s="20"/>
      <c r="M37" s="21"/>
      <c r="N37" s="20"/>
      <c r="O37" s="1"/>
      <c r="P37" s="11" t="s">
        <v>32</v>
      </c>
      <c r="Q37" s="12" t="str">
        <f t="shared" si="4"/>
        <v xml:space="preserve"> </v>
      </c>
    </row>
    <row r="38" spans="1:17" ht="10" customHeight="1" x14ac:dyDescent="0.25">
      <c r="A38" s="11" t="s">
        <v>33</v>
      </c>
      <c r="B38" s="12"/>
      <c r="C38" s="11" t="s">
        <v>33</v>
      </c>
      <c r="D38" s="12"/>
      <c r="E38" s="11" t="s">
        <v>33</v>
      </c>
      <c r="F38" s="12"/>
      <c r="G38" s="21"/>
      <c r="H38" s="20"/>
      <c r="I38" s="21"/>
      <c r="J38" s="20"/>
      <c r="K38" s="21"/>
      <c r="L38" s="20"/>
      <c r="M38" s="21"/>
      <c r="N38" s="20"/>
      <c r="O38" s="1"/>
      <c r="P38" s="11" t="s">
        <v>33</v>
      </c>
      <c r="Q38" s="12" t="str">
        <f t="shared" si="4"/>
        <v xml:space="preserve"> </v>
      </c>
    </row>
    <row r="39" spans="1:17" ht="10" customHeight="1" x14ac:dyDescent="0.25">
      <c r="A39" s="4" t="s">
        <v>25</v>
      </c>
      <c r="B39" s="12"/>
      <c r="C39" s="4" t="s">
        <v>25</v>
      </c>
      <c r="D39" s="12"/>
      <c r="E39" s="4" t="s">
        <v>25</v>
      </c>
      <c r="F39" s="12"/>
      <c r="G39" s="22"/>
      <c r="H39" s="20"/>
      <c r="I39" s="22"/>
      <c r="J39" s="20"/>
      <c r="K39" s="22"/>
      <c r="L39" s="20"/>
      <c r="M39" s="22"/>
      <c r="N39" s="20"/>
      <c r="O39" s="1"/>
      <c r="P39" s="4" t="s">
        <v>25</v>
      </c>
      <c r="Q39" s="12" t="str">
        <f t="shared" si="4"/>
        <v xml:space="preserve"> </v>
      </c>
    </row>
    <row r="40" spans="1:17" ht="10" customHeight="1" x14ac:dyDescent="0.25">
      <c r="A40" s="4" t="s">
        <v>23</v>
      </c>
      <c r="B40" s="12"/>
      <c r="C40" s="4" t="s">
        <v>23</v>
      </c>
      <c r="D40" s="12"/>
      <c r="E40" s="4" t="s">
        <v>23</v>
      </c>
      <c r="F40" s="12"/>
      <c r="G40" s="22"/>
      <c r="H40" s="20"/>
      <c r="I40" s="22"/>
      <c r="J40" s="20"/>
      <c r="K40" s="22"/>
      <c r="L40" s="20"/>
      <c r="M40" s="22"/>
      <c r="N40" s="20"/>
      <c r="O40" s="1"/>
      <c r="P40" s="4" t="s">
        <v>23</v>
      </c>
      <c r="Q40" s="12" t="str">
        <f t="shared" si="4"/>
        <v xml:space="preserve"> </v>
      </c>
    </row>
    <row r="41" spans="1:17" ht="4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ht="4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ht="10" customHeight="1" x14ac:dyDescent="0.25">
      <c r="A43" s="53" t="s">
        <v>16</v>
      </c>
      <c r="B43" s="54"/>
      <c r="C43" s="1"/>
      <c r="D43" s="6" t="s">
        <v>15</v>
      </c>
      <c r="E43" s="8"/>
      <c r="F43" s="8"/>
      <c r="G43" s="8"/>
      <c r="H43" s="8"/>
      <c r="I43" s="8"/>
      <c r="J43" s="8"/>
      <c r="K43" s="8"/>
      <c r="L43" s="8"/>
      <c r="M43" s="7"/>
      <c r="N43" s="1"/>
      <c r="O43" s="1"/>
      <c r="P43" s="53" t="s">
        <v>26</v>
      </c>
      <c r="Q43" s="54"/>
    </row>
    <row r="44" spans="1:17" ht="10" customHeight="1" x14ac:dyDescent="0.25">
      <c r="A44" s="11" t="s">
        <v>31</v>
      </c>
      <c r="B44" s="12">
        <f>SUM(B3+D3+F3+H3+J3+L3+N3+B11+D11+F11+H11+J11+L11+N11+B19+D19+F19+H19+J19+L19+N19+B27+D27+F27+H27+J27+L27+N27+B35+D35+F35+H35+J35+L35+N35)</f>
        <v>0</v>
      </c>
      <c r="C44" s="1"/>
      <c r="D44" s="2" t="s">
        <v>46</v>
      </c>
      <c r="E44" s="1"/>
      <c r="F44" s="1"/>
      <c r="G44" s="9">
        <v>1</v>
      </c>
      <c r="H44" s="1" t="s">
        <v>48</v>
      </c>
      <c r="I44" s="1"/>
      <c r="J44" s="1" t="s">
        <v>24</v>
      </c>
      <c r="K44" s="1"/>
      <c r="L44" s="1"/>
      <c r="M44" s="3"/>
      <c r="N44" s="1"/>
      <c r="O44" s="1"/>
      <c r="P44" s="11" t="s">
        <v>31</v>
      </c>
      <c r="Q44" s="12">
        <f>SUM(B3+D3+F3+H3+J3+L3+N3+B11+D11+F11+H11+J11+L11+N11+B19+D19+F19+H19+J19+L19+N19+B27+D27+F27+H27+J27+L27+N27+B35+D35+F35+H35+J35+L35+N35)</f>
        <v>0</v>
      </c>
    </row>
    <row r="45" spans="1:17" ht="10" customHeight="1" x14ac:dyDescent="0.25">
      <c r="A45" s="11" t="s">
        <v>45</v>
      </c>
      <c r="B45" s="12">
        <f>SUM(B4+D4+F4+H4+J4+L4+N4+B12+D12+F12+H12+J12+L12+N12+B20+D20+F20+H20+J20+L20+N20+B28+D28+F28+H28+J28+L28+N28+B36+D36+F36+H36+J36+L36+N36)*4</f>
        <v>0</v>
      </c>
      <c r="C45" s="1"/>
      <c r="D45" s="2" t="s">
        <v>11</v>
      </c>
      <c r="E45" s="1"/>
      <c r="F45" s="1"/>
      <c r="G45" s="9">
        <v>0.4</v>
      </c>
      <c r="H45" s="1" t="s">
        <v>48</v>
      </c>
      <c r="I45" s="1"/>
      <c r="J45" s="1" t="s">
        <v>17</v>
      </c>
      <c r="K45" s="1"/>
      <c r="L45" s="1"/>
      <c r="M45" s="3"/>
      <c r="N45" s="1"/>
      <c r="O45" s="1"/>
      <c r="P45" s="11" t="s">
        <v>45</v>
      </c>
      <c r="Q45" s="12">
        <f>SUM(B4+D4+F4+H4+J4+L4+N4+B12+D12+F12+H12+J12+L12+N12+B20+D20+F20+H20+J20+L20+N20+B28+D28+F28+H28+J28+L28+N28+B36+D36+F36+H36+J36+L36+N36)*4</f>
        <v>0</v>
      </c>
    </row>
    <row r="46" spans="1:17" ht="10" customHeight="1" x14ac:dyDescent="0.25">
      <c r="A46" s="11" t="s">
        <v>32</v>
      </c>
      <c r="B46" s="12">
        <f>SUM(B5+D5+F5+H5+J5+L5+N5+B13+D13+F13+H13+J13+L13+N13+B21+D21+F21+H21+J21+L21+N21+B29+D29+F29+H29+J29+L29+N29+B37+D37+F37+H37+J37+L37+N37)*0.4</f>
        <v>0</v>
      </c>
      <c r="C46" s="1"/>
      <c r="D46" s="2" t="s">
        <v>12</v>
      </c>
      <c r="E46" s="1"/>
      <c r="F46" s="1"/>
      <c r="G46" s="9">
        <v>4</v>
      </c>
      <c r="H46" s="1" t="s">
        <v>48</v>
      </c>
      <c r="I46" s="1"/>
      <c r="J46" s="1" t="s">
        <v>37</v>
      </c>
      <c r="K46" s="1"/>
      <c r="L46" s="1"/>
      <c r="M46" s="3"/>
      <c r="N46" s="1"/>
      <c r="O46" s="1"/>
      <c r="P46" s="11" t="s">
        <v>32</v>
      </c>
      <c r="Q46" s="12">
        <f>SUM(B5+D5+F5+H5+J5+L5+N5+B13+D13+F13+H13+J13+L13+N13+B21+D21+F21+H21+J21+L21+N21+B29+D29+F29+H29+J29+L29+N29+B37+D37+F37+H37+J37+L37+N37)*0.4</f>
        <v>0</v>
      </c>
    </row>
    <row r="47" spans="1:17" ht="10" customHeight="1" x14ac:dyDescent="0.25">
      <c r="A47" s="11" t="s">
        <v>33</v>
      </c>
      <c r="B47" s="12">
        <f>SUM(B6+D6+F6+H6+J6+L6+N6+B14+D14+F14+H14+J14+L14+N14+B22+D22+F22+H22+J22+L22+N22+B30+D30+F30+H30+J30+L30+N30+B38+D38+F38+H38+J38+L38+N38)*4</f>
        <v>0</v>
      </c>
      <c r="C47" s="1"/>
      <c r="D47" s="2" t="s">
        <v>47</v>
      </c>
      <c r="E47" s="1"/>
      <c r="F47" s="1"/>
      <c r="G47" s="9">
        <v>6</v>
      </c>
      <c r="H47" s="1" t="s">
        <v>48</v>
      </c>
      <c r="I47" s="1"/>
      <c r="K47" s="1" t="s">
        <v>38</v>
      </c>
      <c r="L47" s="1"/>
      <c r="M47" s="3"/>
      <c r="N47" s="1"/>
      <c r="O47" s="1"/>
      <c r="P47" s="11" t="s">
        <v>33</v>
      </c>
      <c r="Q47" s="12">
        <f>SUM(B6+D6+F6+H6+J6+L6+N6+B14+D14+F14+H14+J14+L14+N14+B22+D22+F22+H22+J22+L22+N22+B30+D30+F30+H30+J30+L30+N30+B38+D38+F38+H38+J38+L38+N38)*4</f>
        <v>0</v>
      </c>
    </row>
    <row r="48" spans="1:17" ht="10" customHeight="1" x14ac:dyDescent="0.25">
      <c r="A48" s="4" t="s">
        <v>25</v>
      </c>
      <c r="B48" s="12">
        <f>SUM(B7+D7+F7+H7+J7+L7+N7+B15+D15+F15+H15+J15+L15+N15+B23+D23+F23+H23+J23+L23+N23+B31+D31+F31+H31+J31+L31+N31+B39+D39+F39+H39+J39+L39+N39)*6</f>
        <v>0</v>
      </c>
      <c r="C48" s="1"/>
      <c r="D48" s="2" t="s">
        <v>43</v>
      </c>
      <c r="E48" s="1"/>
      <c r="F48" s="1"/>
      <c r="G48" s="1"/>
      <c r="H48" s="1"/>
      <c r="I48" s="1"/>
      <c r="J48" s="1" t="s">
        <v>39</v>
      </c>
      <c r="K48" s="1"/>
      <c r="L48" s="1"/>
      <c r="M48" s="3"/>
      <c r="N48" s="1"/>
      <c r="O48" s="1"/>
      <c r="P48" s="4" t="s">
        <v>25</v>
      </c>
      <c r="Q48" s="12">
        <f>SUM(B7+D7+F7+H7+J7+L7+N7+B15+D15+F15+H15+J15+L15+N15+B23+D23+F23+H23+J23+L23+N23+B31+D31+F31+H31+J31+L31+N31+B39+D39+F39+H39+J39+L39+N39)*6</f>
        <v>0</v>
      </c>
    </row>
    <row r="49" spans="1:17" ht="10" customHeight="1" x14ac:dyDescent="0.25">
      <c r="A49" s="4" t="s">
        <v>23</v>
      </c>
      <c r="B49" s="12">
        <f>SUM(B8+D8+F8+H8+J8+L8+N8+B16+D16+F16+H16+J16+L16+N16+B24+D24+F24+H24+J24+L24+N24+B32+D32+F32+H32+J32+L32+N32+B40+D40+F40+H40+J40+L40+N40)*3</f>
        <v>0</v>
      </c>
      <c r="C49" s="1"/>
      <c r="D49" s="4"/>
      <c r="E49" s="10"/>
      <c r="F49" s="10"/>
      <c r="G49" s="10"/>
      <c r="H49" s="10"/>
      <c r="I49" s="10"/>
      <c r="J49" s="15"/>
      <c r="K49" s="10" t="s">
        <v>22</v>
      </c>
      <c r="L49" s="10"/>
      <c r="M49" s="5"/>
      <c r="N49" s="1"/>
      <c r="O49" s="1"/>
      <c r="P49" s="4" t="s">
        <v>23</v>
      </c>
      <c r="Q49" s="12">
        <f>SUM(B8+D8+F8+H8+J8+L8+N8+B16+D16+F16+H16+J16+L16+N16+B24+D24+F24+H24+J24+L24+N24+B32+D32+F32+H32+J32+L32+N32+B40+D40+F40+H40+J40+L40+N40)*3</f>
        <v>0</v>
      </c>
    </row>
    <row r="50" spans="1:17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51" t="s">
        <v>44</v>
      </c>
      <c r="Q50" s="49">
        <f>SUM(Q44:Q49)</f>
        <v>0</v>
      </c>
    </row>
    <row r="51" spans="1:17" x14ac:dyDescent="0.25">
      <c r="A51" s="1"/>
      <c r="P51" s="52"/>
      <c r="Q51" s="50"/>
    </row>
    <row r="53" spans="1:17" x14ac:dyDescent="0.25">
      <c r="Q53" s="13">
        <f>Q50</f>
        <v>0</v>
      </c>
    </row>
  </sheetData>
  <mergeCells count="51">
    <mergeCell ref="Q50:Q51"/>
    <mergeCell ref="P50:P51"/>
    <mergeCell ref="P43:Q43"/>
    <mergeCell ref="A43:B43"/>
    <mergeCell ref="A1:B1"/>
    <mergeCell ref="C1:D1"/>
    <mergeCell ref="E1:F1"/>
    <mergeCell ref="G1:H1"/>
    <mergeCell ref="I1:J1"/>
    <mergeCell ref="K1:L1"/>
    <mergeCell ref="P34:Q34"/>
    <mergeCell ref="I2:J2"/>
    <mergeCell ref="K2:L2"/>
    <mergeCell ref="M1:N1"/>
    <mergeCell ref="P2:Q2"/>
    <mergeCell ref="P10:Q10"/>
    <mergeCell ref="M2:N2"/>
    <mergeCell ref="I10:J10"/>
    <mergeCell ref="A2:B2"/>
    <mergeCell ref="C2:D2"/>
    <mergeCell ref="E2:F2"/>
    <mergeCell ref="G2:H2"/>
    <mergeCell ref="A10:B10"/>
    <mergeCell ref="C10:D10"/>
    <mergeCell ref="E10:F10"/>
    <mergeCell ref="G10:H10"/>
    <mergeCell ref="K10:L10"/>
    <mergeCell ref="M10:N10"/>
    <mergeCell ref="P26:Q26"/>
    <mergeCell ref="M26:N26"/>
    <mergeCell ref="A18:B18"/>
    <mergeCell ref="C18:D18"/>
    <mergeCell ref="E18:F18"/>
    <mergeCell ref="G18:H18"/>
    <mergeCell ref="I18:J18"/>
    <mergeCell ref="K18:L18"/>
    <mergeCell ref="P18:Q18"/>
    <mergeCell ref="M18:N18"/>
    <mergeCell ref="A26:B26"/>
    <mergeCell ref="C26:D26"/>
    <mergeCell ref="I34:J34"/>
    <mergeCell ref="K34:L34"/>
    <mergeCell ref="M34:N34"/>
    <mergeCell ref="A34:B34"/>
    <mergeCell ref="C34:D34"/>
    <mergeCell ref="E34:F34"/>
    <mergeCell ref="G34:H34"/>
    <mergeCell ref="E26:F26"/>
    <mergeCell ref="G26:H26"/>
    <mergeCell ref="I26:J26"/>
    <mergeCell ref="K26:L26"/>
  </mergeCells>
  <phoneticPr fontId="0" type="noConversion"/>
  <pageMargins left="0.75" right="0.75" top="0.75" bottom="0.67" header="0.5" footer="0.5"/>
  <pageSetup orientation="landscape" horizontalDpi="300" verticalDpi="300" r:id="rId1"/>
  <headerFooter alignWithMargins="0">
    <oddHeader>&amp;CWellness Committee Activity Journal&amp;R&amp;F</oddHeader>
    <oddFooter>&amp;L_______________________________
Signature / Date&amp;C&amp;14Month: 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B6D405BAA72F48BED050ED8C58DBA3" ma:contentTypeVersion="15" ma:contentTypeDescription="Create a new document." ma:contentTypeScope="" ma:versionID="450d393edd7bc508122c1289b83def22">
  <xsd:schema xmlns:xsd="http://www.w3.org/2001/XMLSchema" xmlns:xs="http://www.w3.org/2001/XMLSchema" xmlns:p="http://schemas.microsoft.com/office/2006/metadata/properties" xmlns:ns3="82af38ab-817f-4edd-a748-3a1f67fecbd0" xmlns:ns4="c36dbc1b-b465-4807-bf14-ea9f25a5f59a" targetNamespace="http://schemas.microsoft.com/office/2006/metadata/properties" ma:root="true" ma:fieldsID="189cffc5747ede87fb948d8268a9b849" ns3:_="" ns4:_="">
    <xsd:import namespace="82af38ab-817f-4edd-a748-3a1f67fecbd0"/>
    <xsd:import namespace="c36dbc1b-b465-4807-bf14-ea9f25a5f59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af38ab-817f-4edd-a748-3a1f67fecb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6dbc1b-b465-4807-bf14-ea9f25a5f59a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2af38ab-817f-4edd-a748-3a1f67fecbd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BA99C1-21E3-439F-811F-0EC79B74E9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af38ab-817f-4edd-a748-3a1f67fecbd0"/>
    <ds:schemaRef ds:uri="c36dbc1b-b465-4807-bf14-ea9f25a5f5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74A18C-B0C5-48BD-AD72-198A0E9E2605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2006/metadata/properties"/>
    <ds:schemaRef ds:uri="c36dbc1b-b465-4807-bf14-ea9f25a5f59a"/>
    <ds:schemaRef ds:uri="http://schemas.microsoft.com/office/infopath/2007/PartnerControls"/>
    <ds:schemaRef ds:uri="82af38ab-817f-4edd-a748-3a1f67fecbd0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C6C6EA3-489D-4BB4-B3A0-15021C9002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SUMMARY THROUGH OCT 31, 2026</vt:lpstr>
      <vt:lpstr>NOV 2025</vt:lpstr>
      <vt:lpstr>DEC 2025</vt:lpstr>
      <vt:lpstr>JAN 2026</vt:lpstr>
      <vt:lpstr>FEB 2026</vt:lpstr>
      <vt:lpstr>MAR 2026</vt:lpstr>
      <vt:lpstr>APR 2026</vt:lpstr>
      <vt:lpstr>MAY 2026</vt:lpstr>
      <vt:lpstr>JUN 2026</vt:lpstr>
      <vt:lpstr>JUL 2026</vt:lpstr>
      <vt:lpstr>AUG 2026</vt:lpstr>
      <vt:lpstr>SEP 2026</vt:lpstr>
      <vt:lpstr>OCT 2026</vt:lpstr>
      <vt:lpstr>First day of Month</vt:lpstr>
    </vt:vector>
  </TitlesOfParts>
  <Company>City of Anderson, SC PD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a. Rivas</dc:creator>
  <cp:lastModifiedBy>Ashley Pruitt</cp:lastModifiedBy>
  <cp:lastPrinted>2024-10-28T15:56:19Z</cp:lastPrinted>
  <dcterms:created xsi:type="dcterms:W3CDTF">2000-05-12T17:15:42Z</dcterms:created>
  <dcterms:modified xsi:type="dcterms:W3CDTF">2025-12-12T17:11:47Z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0x01010043B6D405BAA72F48BED050ED8C58DBA3</vt:lpwstr>
  </property>
</Properties>
</file>